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CHIVOS 1\CICLOBR\"/>
    </mc:Choice>
  </mc:AlternateContent>
  <bookViews>
    <workbookView xWindow="240" yWindow="45" windowWidth="20115" windowHeight="901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50" i="1" l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O67" i="1" s="1"/>
  <c r="E50" i="1"/>
  <c r="AQ44" i="1" l="1"/>
  <c r="AS44" i="1" s="1"/>
  <c r="AN67" i="1"/>
  <c r="AM67" i="1"/>
  <c r="AR44" i="1" l="1"/>
  <c r="AL67" i="1"/>
  <c r="AK67" i="1"/>
  <c r="AJ67" i="1" l="1"/>
  <c r="AI67" i="1" l="1"/>
  <c r="AH67" i="1" l="1"/>
  <c r="AG67" i="1" l="1"/>
  <c r="AF67" i="1" l="1"/>
  <c r="AC67" i="1" l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5" i="1"/>
  <c r="AQ46" i="1"/>
  <c r="AQ47" i="1"/>
  <c r="AQ48" i="1"/>
  <c r="AQ49" i="1"/>
  <c r="AQ50" i="1"/>
  <c r="AQ9" i="1"/>
  <c r="AQ8" i="1"/>
  <c r="AE67" i="1"/>
  <c r="AB67" i="1" l="1"/>
  <c r="AD67" i="1"/>
  <c r="Q67" i="1" l="1"/>
  <c r="AA67" i="1"/>
  <c r="Z67" i="1" l="1"/>
  <c r="Y67" i="1"/>
  <c r="X67" i="1"/>
  <c r="W67" i="1"/>
  <c r="V67" i="1"/>
  <c r="U67" i="1"/>
  <c r="T67" i="1"/>
  <c r="S67" i="1"/>
  <c r="R67" i="1"/>
  <c r="P67" i="1"/>
  <c r="O67" i="1"/>
  <c r="N67" i="1"/>
  <c r="M67" i="1"/>
  <c r="L67" i="1"/>
  <c r="K67" i="1"/>
  <c r="J67" i="1"/>
  <c r="I67" i="1"/>
  <c r="H67" i="1"/>
  <c r="G67" i="1"/>
  <c r="F67" i="1"/>
  <c r="E67" i="1"/>
  <c r="AR49" i="1"/>
  <c r="AS48" i="1"/>
  <c r="AS47" i="1"/>
  <c r="AR46" i="1"/>
  <c r="AS45" i="1"/>
  <c r="AR45" i="1"/>
  <c r="AS43" i="1"/>
  <c r="AS42" i="1"/>
  <c r="AS41" i="1"/>
  <c r="AR41" i="1"/>
  <c r="AS40" i="1"/>
  <c r="AR40" i="1"/>
  <c r="AR39" i="1"/>
  <c r="AS38" i="1"/>
  <c r="AS37" i="1"/>
  <c r="AR37" i="1"/>
  <c r="AS36" i="1"/>
  <c r="AS35" i="1"/>
  <c r="AS34" i="1"/>
  <c r="AR33" i="1"/>
  <c r="AS32" i="1"/>
  <c r="AS31" i="1"/>
  <c r="AS30" i="1"/>
  <c r="AR29" i="1"/>
  <c r="AS28" i="1"/>
  <c r="AR28" i="1"/>
  <c r="AR27" i="1"/>
  <c r="AS26" i="1"/>
  <c r="AS25" i="1"/>
  <c r="AR25" i="1"/>
  <c r="AS24" i="1"/>
  <c r="AR24" i="1"/>
  <c r="AR23" i="1"/>
  <c r="AS22" i="1"/>
  <c r="AS21" i="1"/>
  <c r="AR21" i="1"/>
  <c r="AS20" i="1"/>
  <c r="AR19" i="1"/>
  <c r="AS18" i="1"/>
  <c r="AR17" i="1"/>
  <c r="AS16" i="1"/>
  <c r="AS15" i="1"/>
  <c r="AS14" i="1"/>
  <c r="AR13" i="1"/>
  <c r="AS12" i="1"/>
  <c r="AR12" i="1"/>
  <c r="AR11" i="1"/>
  <c r="AS10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AS9" i="1"/>
  <c r="AS17" i="1" l="1"/>
  <c r="AR20" i="1"/>
  <c r="AS33" i="1"/>
  <c r="AR36" i="1"/>
  <c r="AS49" i="1"/>
  <c r="AS13" i="1"/>
  <c r="AR16" i="1"/>
  <c r="AS29" i="1"/>
  <c r="AR32" i="1"/>
  <c r="AS46" i="1"/>
  <c r="AR15" i="1"/>
  <c r="AR31" i="1"/>
  <c r="AR35" i="1"/>
  <c r="AR43" i="1"/>
  <c r="AR48" i="1"/>
  <c r="AR9" i="1"/>
  <c r="AR10" i="1"/>
  <c r="AS11" i="1"/>
  <c r="AR14" i="1"/>
  <c r="AR18" i="1"/>
  <c r="AS19" i="1"/>
  <c r="AR22" i="1"/>
  <c r="AS23" i="1"/>
  <c r="AR26" i="1"/>
  <c r="AS27" i="1"/>
  <c r="AR30" i="1"/>
  <c r="AR34" i="1"/>
  <c r="AR38" i="1"/>
  <c r="AS39" i="1"/>
  <c r="AR42" i="1"/>
  <c r="AR47" i="1"/>
</calcChain>
</file>

<file path=xl/sharedStrings.xml><?xml version="1.0" encoding="utf-8"?>
<sst xmlns="http://schemas.openxmlformats.org/spreadsheetml/2006/main" count="197" uniqueCount="182">
  <si>
    <t>salidas</t>
  </si>
  <si>
    <t>Salida #</t>
  </si>
  <si>
    <t>Enero 21</t>
  </si>
  <si>
    <t>Enero 28</t>
  </si>
  <si>
    <t>feb 4</t>
  </si>
  <si>
    <t>feb 11</t>
  </si>
  <si>
    <t>feb 18</t>
  </si>
  <si>
    <t>feb 25</t>
  </si>
  <si>
    <t>marzo 4</t>
  </si>
  <si>
    <t>marzo 11</t>
  </si>
  <si>
    <t>marzo 19</t>
  </si>
  <si>
    <t>marzo 25</t>
  </si>
  <si>
    <t xml:space="preserve">abril 8 </t>
  </si>
  <si>
    <t xml:space="preserve">abril 15 </t>
  </si>
  <si>
    <t>abril 22</t>
  </si>
  <si>
    <t xml:space="preserve">abril 29 </t>
  </si>
  <si>
    <t>mayo 6</t>
  </si>
  <si>
    <t>mayo 20</t>
  </si>
  <si>
    <t>Junio 5 de 2018</t>
  </si>
  <si>
    <t>Junio 10 de 2018</t>
  </si>
  <si>
    <t>Julio8  de 2018</t>
  </si>
  <si>
    <t>Julio 22  de 2018</t>
  </si>
  <si>
    <t>Julio 29  de 2018</t>
  </si>
  <si>
    <t>agosto 5  de 2018</t>
  </si>
  <si>
    <t>Siberia- Subachoque- Pradera- Canicas- Subachoque- Pte Piedra- Siberia</t>
  </si>
  <si>
    <t>Siberia- Alto del Vino- Quebrada del Vino- Chuscal</t>
  </si>
  <si>
    <t>Centro Chia- Patiguapos- Centro Chía</t>
  </si>
  <si>
    <t>Siberia- Rosal- Subachoque- Canicas- pte Piedra Siberia</t>
  </si>
  <si>
    <t xml:space="preserve">Carola- Sisga- Santa Rosa- Carola </t>
  </si>
  <si>
    <t>Siberia- Tabio- Tenjo- Canicas- Pradera-  Siberia</t>
  </si>
  <si>
    <t>Centro Chia- Alto del Zipa- Alto del Águila- Centro Chia</t>
  </si>
  <si>
    <t>Siberia- El Vino- Chuscal- Las Hamacas</t>
  </si>
  <si>
    <t>Briceño- Sesquilé- Guatavita- cruce Guasca- Guatavita- Briceño</t>
  </si>
  <si>
    <t>Siberia - Subachoque- Canicas- via Tabio-Subachoque- Siberia</t>
  </si>
  <si>
    <t>Siberia - Subachoque- Pradera- Subachoque -Siberia</t>
  </si>
  <si>
    <t xml:space="preserve">CENTRO - CHIA- COGUA- MARGARITAS </t>
  </si>
  <si>
    <t>SIBERIA- ZIPACÓN-SIBERIA</t>
  </si>
  <si>
    <t>CHUSACÁ- SIBATE- SAN MIGUEL- AGUADITA- SAN MIGUEL- CHUSACÁ</t>
  </si>
  <si>
    <t xml:space="preserve">SIBERIA- ATO DEL VINO- CHUSCAL- PRIMERA ENTRADA </t>
  </si>
  <si>
    <t>BRICEÑO-SISGA- SANTA ROSITA- BRICEÑO</t>
  </si>
  <si>
    <t xml:space="preserve">
SIBERIA- CRUCE ROSAL- FACA- ROSAL- PRADERA-SUBACHOQUE- CANICAS- PTE PIEDRA- SIBERIA
</t>
  </si>
  <si>
    <t>SIBERIA - CANICAS - SIBERIA</t>
  </si>
  <si>
    <t>SIBERIA - ALTO EL VINO- QUEBRADA- CHUSCAL  - SIBERIA</t>
  </si>
  <si>
    <t>CAROLA - BRICEÑO -HATO GRANDE- ZIPAQUIRÁ - PARIGUAPOS- HATO GRANDE- BRICEÑO- CAROLA</t>
  </si>
  <si>
    <t>SALIDAS  2018</t>
  </si>
  <si>
    <t>Bonus: Chuscal-  +16 K</t>
  </si>
  <si>
    <t>A SAN FRANCISCO- SIBERIA</t>
  </si>
  <si>
    <t>CANICAS- SIBERIA</t>
  </si>
  <si>
    <t>|</t>
  </si>
  <si>
    <t>APELLIDO</t>
  </si>
  <si>
    <t>NOMBRE                                                           Kmts</t>
  </si>
  <si>
    <t>% ASISTENC</t>
  </si>
  <si>
    <t>FALLAS</t>
  </si>
  <si>
    <t>ALVARADO</t>
  </si>
  <si>
    <t>HERMES</t>
  </si>
  <si>
    <t>BARRERA</t>
  </si>
  <si>
    <t>MARCOLINO</t>
  </si>
  <si>
    <t>BAZURTO</t>
  </si>
  <si>
    <t>DAVID</t>
  </si>
  <si>
    <t>BOLAÑOS</t>
  </si>
  <si>
    <t xml:space="preserve">WILLIAM </t>
  </si>
  <si>
    <t>BUITRAGO</t>
  </si>
  <si>
    <t>JORGE ALBERTO</t>
  </si>
  <si>
    <t xml:space="preserve">CAMPOS </t>
  </si>
  <si>
    <t>LAURA V.</t>
  </si>
  <si>
    <t>CRISCIONE</t>
  </si>
  <si>
    <t>GIACOMO</t>
  </si>
  <si>
    <t>CUERVO</t>
  </si>
  <si>
    <t>ÁLVARO</t>
  </si>
  <si>
    <t>CUTA</t>
  </si>
  <si>
    <t>JACINTO</t>
  </si>
  <si>
    <t>CUTTICA</t>
  </si>
  <si>
    <t>FABIO</t>
  </si>
  <si>
    <t>DIMIAN </t>
  </si>
  <si>
    <t>JOSE EDGARD</t>
  </si>
  <si>
    <t>DUARTE</t>
  </si>
  <si>
    <t>DURÁN</t>
  </si>
  <si>
    <t>GUILLERMO</t>
  </si>
  <si>
    <t>GALINDO</t>
  </si>
  <si>
    <t>CARLOS</t>
  </si>
  <si>
    <t>GARCÍA</t>
  </si>
  <si>
    <t>ILDEFONSO</t>
  </si>
  <si>
    <t>GARCIA</t>
  </si>
  <si>
    <t>MANUEL</t>
  </si>
  <si>
    <t>GONZALEZ</t>
  </si>
  <si>
    <t>G. EDUARDO</t>
  </si>
  <si>
    <t xml:space="preserve">GONZÁLEZ </t>
  </si>
  <si>
    <t>NOBILE</t>
  </si>
  <si>
    <t>MATEUS</t>
  </si>
  <si>
    <t>GEOFFRE</t>
  </si>
  <si>
    <t>MARQUEZ</t>
  </si>
  <si>
    <t>ORLANDO</t>
  </si>
  <si>
    <t xml:space="preserve">MOLANO </t>
  </si>
  <si>
    <t>VICTOR</t>
  </si>
  <si>
    <t>MORALES</t>
  </si>
  <si>
    <t>FRANCISCO</t>
  </si>
  <si>
    <t>NIÑO   </t>
  </si>
  <si>
    <t xml:space="preserve">ANA </t>
  </si>
  <si>
    <t>ORDOÑEZ</t>
  </si>
  <si>
    <t>MAURICIO</t>
  </si>
  <si>
    <t>OTALORA</t>
  </si>
  <si>
    <t>ALBERTO</t>
  </si>
  <si>
    <t>PANESSO</t>
  </si>
  <si>
    <t xml:space="preserve">PEDRAZA </t>
  </si>
  <si>
    <t>HÉCTOR</t>
  </si>
  <si>
    <t>PEÑA</t>
  </si>
  <si>
    <t xml:space="preserve">PIRATEQUE </t>
  </si>
  <si>
    <t>JAVIER</t>
  </si>
  <si>
    <t>PULGARIN</t>
  </si>
  <si>
    <t>LUIS E.</t>
  </si>
  <si>
    <t>CAMILO A.</t>
  </si>
  <si>
    <t>REINA</t>
  </si>
  <si>
    <t>MELQUISEDEC</t>
  </si>
  <si>
    <t xml:space="preserve">RIVERA </t>
  </si>
  <si>
    <t xml:space="preserve">RODRÍGUEZ </t>
  </si>
  <si>
    <t xml:space="preserve">RICARDO </t>
  </si>
  <si>
    <t>PULIDO</t>
  </si>
  <si>
    <t>REINALDO</t>
  </si>
  <si>
    <t>TORRES </t>
  </si>
  <si>
    <t>ARMANDO</t>
  </si>
  <si>
    <t>PABLO GILBERTO</t>
  </si>
  <si>
    <t>TREJOS </t>
  </si>
  <si>
    <t>CÓRDOBA</t>
  </si>
  <si>
    <t>ANDRÉS</t>
  </si>
  <si>
    <t>INVITADOS</t>
  </si>
  <si>
    <t>Gilberto Lozano hijo y sobri</t>
  </si>
  <si>
    <t>ExcicloBR</t>
  </si>
  <si>
    <t>Nicolás</t>
  </si>
  <si>
    <t>nieto de Guillermo</t>
  </si>
  <si>
    <t>Fernando Flores</t>
  </si>
  <si>
    <t>Amigo de Guillermo</t>
  </si>
  <si>
    <t xml:space="preserve">Sergio Mendoza </t>
  </si>
  <si>
    <t>Pablo Maria</t>
  </si>
  <si>
    <t>Amigo de Fabio</t>
  </si>
  <si>
    <t>Alfredo Violi</t>
  </si>
  <si>
    <t>Mónica</t>
  </si>
  <si>
    <t>Amiga de Alfredo Violi</t>
  </si>
  <si>
    <t>Amigos de Pablito</t>
  </si>
  <si>
    <t>TOTAL</t>
  </si>
  <si>
    <t>SALIDAS 2018</t>
  </si>
  <si>
    <t>AGOSTO 12 DE 2018</t>
  </si>
  <si>
    <t>CAROLA- SISGA- CAROLA</t>
  </si>
  <si>
    <t>AGOSTO 19 DE 2018</t>
  </si>
  <si>
    <t>CENTRO . CHIA- ALTO DEL ÁGUILA</t>
  </si>
  <si>
    <t>AGOSTO 26 DE 2018</t>
  </si>
  <si>
    <t>CIRCUITO CAROLA - ALMAVIVA 1A ETAPA CLASICA AMISTAD</t>
  </si>
  <si>
    <t>Natalia hija de Ildefonso</t>
  </si>
  <si>
    <t>Catherine amiga de Camilo</t>
  </si>
  <si>
    <t>SEPT 9 2018</t>
  </si>
  <si>
    <t>SEPT. 16</t>
  </si>
  <si>
    <t>SIBERIA- CALLE 80 CRUCE ROSAL - FACA- ZIPACÓN- RESBALÓN - SIBERIA</t>
  </si>
  <si>
    <t>SIBERIA CHUSCAL- SIBERIA</t>
  </si>
  <si>
    <t>SEPT. 23</t>
  </si>
  <si>
    <t>CENTRO CHIA - COGUA - ALTO DE  LAS MARGARITAS- CENTRO CHIA- ETAPA CLASICA AMISTAD</t>
  </si>
  <si>
    <t>Amigo Eduardo</t>
  </si>
  <si>
    <t>Omar  Bohorquez</t>
  </si>
  <si>
    <t>Luis Durán</t>
  </si>
  <si>
    <t>Hermano de Guillermo</t>
  </si>
  <si>
    <t>Luis Molano</t>
  </si>
  <si>
    <t>Hjo de Victor</t>
  </si>
  <si>
    <t>SEPT. 30</t>
  </si>
  <si>
    <t>SIBERIA- FUNZA- FACA- ROSAL- SUBACHOQUE- PRADERA</t>
  </si>
  <si>
    <t>octubre 7</t>
  </si>
  <si>
    <t>SIBERIA- CHUSCAL- SIBERIA</t>
  </si>
  <si>
    <t>octubre 21</t>
  </si>
  <si>
    <t>SIBERIA- SUBACHOQUE- CANICAS-TABIO-SUBACHOQUE- CANICAS</t>
  </si>
  <si>
    <t>BOGOTÁ- PARAMO EL VERJON- CHOACHI- PARAMO EL VERJON</t>
  </si>
  <si>
    <t>hija de Chinazo</t>
  </si>
  <si>
    <t>octubre 28</t>
  </si>
  <si>
    <t>noviembre 4</t>
  </si>
  <si>
    <t>CENTRO CHIA- ZIPAQUIRÁ- ALTO DEL ÁGUILA- CENTRO CHÍA</t>
  </si>
  <si>
    <t>noviembre 11</t>
  </si>
  <si>
    <t>SIBERIA- ROSAL- LA VIRGEN- ROSAL- FACA- SIBERIA</t>
  </si>
  <si>
    <t xml:space="preserve">Noviembre 18 </t>
  </si>
  <si>
    <t>REPRESA SAN RAFAEL</t>
  </si>
  <si>
    <t xml:space="preserve">ROJAS </t>
  </si>
  <si>
    <t>HENRY</t>
  </si>
  <si>
    <t>noviembre 25</t>
  </si>
  <si>
    <t>BRICEÑO- MACHETÁ- BRICEÑO</t>
  </si>
  <si>
    <t>Dic 1 de 2018</t>
  </si>
  <si>
    <t>ALTO DE LA CRUZ - ICONONZO TOLIMA</t>
  </si>
  <si>
    <t>Juliana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</si>
</sst>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23"/>
      <color theme="0"/>
      <name val="Calibri"/>
      <family val="2"/>
      <scheme val="minor"/>
    </font>
    <font>
      <sz val="7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sz val="9"/>
      <color rgb="FFFF0000"/>
      <name val="Calibri"/>
      <family val="2"/>
      <scheme val="minor"/>
    </font>
    <font>
      <b/>
      <sz val="8"/>
      <color theme="1"/>
      <name val="Verdana"/>
      <family val="2"/>
    </font>
    <font>
      <sz val="8"/>
      <color theme="2" tint="-0.249977111117893"/>
      <name val="Verdana"/>
      <family val="2"/>
    </font>
    <font>
      <sz val="8"/>
      <color theme="7" tint="-0.249977111117893"/>
      <name val="Verdana"/>
      <family val="2"/>
    </font>
    <font>
      <sz val="9"/>
      <color theme="2" tint="-0.499984740745262"/>
      <name val="Arial"/>
      <family val="2"/>
    </font>
    <font>
      <sz val="9"/>
      <color theme="2" tint="-0.499984740745262"/>
      <name val="Calibri"/>
      <family val="2"/>
      <scheme val="minor"/>
    </font>
    <font>
      <sz val="8"/>
      <color rgb="FF92D050"/>
      <name val="Verdana"/>
      <family val="2"/>
    </font>
    <font>
      <sz val="11"/>
      <color theme="2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8"/>
      <color theme="6"/>
      <name val="Verdana"/>
      <family val="2"/>
    </font>
    <font>
      <sz val="8"/>
      <color theme="9"/>
      <name val="Verdana"/>
      <family val="2"/>
    </font>
    <font>
      <sz val="9"/>
      <name val="Arial"/>
      <family val="2"/>
    </font>
    <font>
      <sz val="8"/>
      <color rgb="FF000000"/>
      <name val="Verdana"/>
      <family val="2"/>
    </font>
    <font>
      <sz val="9"/>
      <color theme="1"/>
      <name val="Calibri"/>
      <family val="2"/>
      <scheme val="minor"/>
    </font>
    <font>
      <sz val="24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3" borderId="0" xfId="0" applyFont="1" applyFill="1" applyBorder="1"/>
    <xf numFmtId="0" fontId="2" fillId="4" borderId="0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49" fontId="6" fillId="6" borderId="4" xfId="0" applyNumberFormat="1" applyFont="1" applyFill="1" applyBorder="1" applyAlignment="1">
      <alignment horizontal="center" vertical="top" wrapText="1"/>
    </xf>
    <xf numFmtId="49" fontId="6" fillId="6" borderId="5" xfId="0" applyNumberFormat="1" applyFont="1" applyFill="1" applyBorder="1" applyAlignment="1">
      <alignment horizontal="center" vertical="top" wrapText="1"/>
    </xf>
    <xf numFmtId="0" fontId="8" fillId="8" borderId="0" xfId="0" applyFont="1" applyFill="1" applyBorder="1" applyAlignment="1">
      <alignment horizontal="center"/>
    </xf>
    <xf numFmtId="0" fontId="9" fillId="6" borderId="6" xfId="0" applyFont="1" applyFill="1" applyBorder="1" applyAlignment="1">
      <alignment vertical="top" wrapText="1"/>
    </xf>
    <xf numFmtId="0" fontId="9" fillId="6" borderId="6" xfId="0" applyFont="1" applyFill="1" applyBorder="1" applyAlignment="1">
      <alignment horizontal="center" vertical="top" wrapText="1"/>
    </xf>
    <xf numFmtId="0" fontId="9" fillId="6" borderId="5" xfId="0" applyFont="1" applyFill="1" applyBorder="1" applyAlignment="1">
      <alignment vertical="top" wrapText="1"/>
    </xf>
    <xf numFmtId="0" fontId="9" fillId="6" borderId="7" xfId="0" applyFont="1" applyFill="1" applyBorder="1" applyAlignment="1">
      <alignment vertical="top" wrapText="1"/>
    </xf>
    <xf numFmtId="0" fontId="9" fillId="6" borderId="7" xfId="0" applyFont="1" applyFill="1" applyBorder="1" applyAlignment="1">
      <alignment horizontal="center" vertical="top" wrapText="1"/>
    </xf>
    <xf numFmtId="0" fontId="2" fillId="8" borderId="0" xfId="0" applyFont="1" applyFill="1" applyBorder="1"/>
    <xf numFmtId="0" fontId="9" fillId="6" borderId="8" xfId="0" applyFont="1" applyFill="1" applyBorder="1" applyAlignment="1">
      <alignment vertical="top" wrapText="1"/>
    </xf>
    <xf numFmtId="0" fontId="9" fillId="6" borderId="9" xfId="0" applyFont="1" applyFill="1" applyBorder="1" applyAlignment="1">
      <alignment vertical="top" wrapText="1"/>
    </xf>
    <xf numFmtId="0" fontId="0" fillId="9" borderId="10" xfId="0" applyFill="1" applyBorder="1"/>
    <xf numFmtId="0" fontId="11" fillId="9" borderId="11" xfId="0" applyFont="1" applyFill="1" applyBorder="1" applyAlignment="1">
      <alignment horizontal="justify" wrapText="1"/>
    </xf>
    <xf numFmtId="0" fontId="11" fillId="9" borderId="12" xfId="0" applyFont="1" applyFill="1" applyBorder="1" applyAlignment="1">
      <alignment horizontal="justify" wrapText="1"/>
    </xf>
    <xf numFmtId="0" fontId="12" fillId="9" borderId="4" xfId="0" applyFont="1" applyFill="1" applyBorder="1" applyAlignment="1">
      <alignment horizontal="center" vertical="top" wrapText="1"/>
    </xf>
    <xf numFmtId="0" fontId="12" fillId="9" borderId="1" xfId="0" applyFont="1" applyFill="1" applyBorder="1" applyAlignment="1">
      <alignment horizontal="center" vertical="top" wrapText="1"/>
    </xf>
    <xf numFmtId="164" fontId="12" fillId="9" borderId="1" xfId="0" applyNumberFormat="1" applyFont="1" applyFill="1" applyBorder="1" applyAlignment="1">
      <alignment horizontal="center" vertical="top" wrapText="1"/>
    </xf>
    <xf numFmtId="0" fontId="13" fillId="8" borderId="0" xfId="0" applyFont="1" applyFill="1" applyAlignment="1">
      <alignment horizontal="center"/>
    </xf>
    <xf numFmtId="0" fontId="14" fillId="10" borderId="0" xfId="0" applyFont="1" applyFill="1" applyAlignment="1">
      <alignment horizontal="center"/>
    </xf>
    <xf numFmtId="0" fontId="12" fillId="0" borderId="13" xfId="0" applyFont="1" applyBorder="1" applyAlignment="1">
      <alignment horizontal="center"/>
    </xf>
    <xf numFmtId="0" fontId="15" fillId="8" borderId="9" xfId="0" applyFont="1" applyFill="1" applyBorder="1" applyAlignment="1">
      <alignment vertical="top" wrapText="1"/>
    </xf>
    <xf numFmtId="0" fontId="15" fillId="8" borderId="12" xfId="0" applyFont="1" applyFill="1" applyBorder="1" applyAlignment="1">
      <alignment vertical="top" wrapText="1"/>
    </xf>
    <xf numFmtId="0" fontId="16" fillId="8" borderId="4" xfId="0" applyFont="1" applyFill="1" applyBorder="1" applyAlignment="1">
      <alignment horizontal="center" wrapText="1"/>
    </xf>
    <xf numFmtId="0" fontId="17" fillId="8" borderId="4" xfId="0" applyFont="1" applyFill="1" applyBorder="1" applyAlignment="1">
      <alignment horizontal="center" wrapText="1"/>
    </xf>
    <xf numFmtId="0" fontId="17" fillId="8" borderId="1" xfId="0" applyFont="1" applyFill="1" applyBorder="1" applyAlignment="1">
      <alignment horizontal="center" wrapText="1"/>
    </xf>
    <xf numFmtId="0" fontId="16" fillId="11" borderId="4" xfId="0" applyFont="1" applyFill="1" applyBorder="1" applyAlignment="1">
      <alignment horizontal="center" wrapText="1"/>
    </xf>
    <xf numFmtId="164" fontId="18" fillId="8" borderId="0" xfId="0" applyNumberFormat="1" applyFont="1" applyFill="1" applyAlignment="1">
      <alignment horizontal="center"/>
    </xf>
    <xf numFmtId="3" fontId="19" fillId="10" borderId="0" xfId="0" applyNumberFormat="1" applyFont="1" applyFill="1" applyAlignment="1">
      <alignment horizontal="center"/>
    </xf>
    <xf numFmtId="0" fontId="11" fillId="8" borderId="14" xfId="0" applyFont="1" applyFill="1" applyBorder="1" applyAlignment="1">
      <alignment horizontal="justify" wrapText="1"/>
    </xf>
    <xf numFmtId="0" fontId="11" fillId="8" borderId="1" xfId="0" applyFont="1" applyFill="1" applyBorder="1" applyAlignment="1">
      <alignment horizontal="justify" wrapText="1"/>
    </xf>
    <xf numFmtId="0" fontId="20" fillId="8" borderId="4" xfId="0" applyFont="1" applyFill="1" applyBorder="1" applyAlignment="1">
      <alignment horizontal="center" wrapText="1"/>
    </xf>
    <xf numFmtId="0" fontId="20" fillId="8" borderId="1" xfId="0" applyFont="1" applyFill="1" applyBorder="1" applyAlignment="1">
      <alignment horizontal="center" wrapText="1"/>
    </xf>
    <xf numFmtId="0" fontId="16" fillId="8" borderId="1" xfId="0" applyFont="1" applyFill="1" applyBorder="1" applyAlignment="1">
      <alignment horizontal="center" wrapText="1"/>
    </xf>
    <xf numFmtId="0" fontId="17" fillId="8" borderId="15" xfId="0" applyFont="1" applyFill="1" applyBorder="1" applyAlignment="1">
      <alignment horizontal="center" wrapText="1"/>
    </xf>
    <xf numFmtId="0" fontId="21" fillId="8" borderId="4" xfId="0" applyFont="1" applyFill="1" applyBorder="1" applyAlignment="1">
      <alignment horizontal="center"/>
    </xf>
    <xf numFmtId="0" fontId="22" fillId="8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0" fontId="23" fillId="8" borderId="1" xfId="0" applyFont="1" applyFill="1" applyBorder="1" applyAlignment="1">
      <alignment horizontal="center" wrapText="1"/>
    </xf>
    <xf numFmtId="0" fontId="11" fillId="8" borderId="16" xfId="0" applyFont="1" applyFill="1" applyBorder="1" applyAlignment="1">
      <alignment horizontal="justify" wrapText="1"/>
    </xf>
    <xf numFmtId="0" fontId="11" fillId="8" borderId="15" xfId="0" applyFont="1" applyFill="1" applyBorder="1" applyAlignment="1">
      <alignment horizontal="justify" wrapText="1"/>
    </xf>
    <xf numFmtId="0" fontId="23" fillId="0" borderId="1" xfId="0" applyFont="1" applyFill="1" applyBorder="1" applyAlignment="1">
      <alignment horizontal="center" wrapText="1"/>
    </xf>
    <xf numFmtId="0" fontId="24" fillId="8" borderId="4" xfId="0" applyFont="1" applyFill="1" applyBorder="1" applyAlignment="1">
      <alignment horizontal="center" wrapText="1"/>
    </xf>
    <xf numFmtId="0" fontId="24" fillId="0" borderId="4" xfId="0" applyFont="1" applyFill="1" applyBorder="1" applyAlignment="1">
      <alignment horizontal="center" wrapText="1"/>
    </xf>
    <xf numFmtId="0" fontId="24" fillId="8" borderId="1" xfId="0" applyFont="1" applyFill="1" applyBorder="1" applyAlignment="1">
      <alignment horizontal="center" wrapText="1"/>
    </xf>
    <xf numFmtId="0" fontId="23" fillId="8" borderId="4" xfId="0" applyFont="1" applyFill="1" applyBorder="1" applyAlignment="1">
      <alignment horizontal="center" wrapText="1"/>
    </xf>
    <xf numFmtId="0" fontId="23" fillId="0" borderId="4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16" fillId="8" borderId="6" xfId="0" applyFont="1" applyFill="1" applyBorder="1" applyAlignment="1">
      <alignment horizontal="center" wrapText="1"/>
    </xf>
    <xf numFmtId="0" fontId="17" fillId="0" borderId="15" xfId="0" applyFont="1" applyFill="1" applyBorder="1" applyAlignment="1">
      <alignment horizontal="center" wrapText="1"/>
    </xf>
    <xf numFmtId="0" fontId="20" fillId="0" borderId="4" xfId="0" applyFont="1" applyFill="1" applyBorder="1" applyAlignment="1">
      <alignment horizontal="center" wrapText="1"/>
    </xf>
    <xf numFmtId="0" fontId="16" fillId="11" borderId="6" xfId="0" applyFont="1" applyFill="1" applyBorder="1" applyAlignment="1">
      <alignment horizontal="center" wrapText="1"/>
    </xf>
    <xf numFmtId="0" fontId="17" fillId="8" borderId="3" xfId="0" applyFont="1" applyFill="1" applyBorder="1" applyAlignment="1">
      <alignment horizontal="center" wrapText="1"/>
    </xf>
    <xf numFmtId="0" fontId="11" fillId="12" borderId="0" xfId="0" applyFont="1" applyFill="1" applyBorder="1" applyAlignment="1">
      <alignment horizontal="justify" wrapText="1"/>
    </xf>
    <xf numFmtId="0" fontId="16" fillId="12" borderId="6" xfId="0" applyFont="1" applyFill="1" applyBorder="1" applyAlignment="1">
      <alignment horizontal="center" wrapText="1"/>
    </xf>
    <xf numFmtId="0" fontId="17" fillId="12" borderId="15" xfId="0" applyFont="1" applyFill="1" applyBorder="1" applyAlignment="1">
      <alignment horizontal="center" wrapText="1"/>
    </xf>
    <xf numFmtId="0" fontId="17" fillId="12" borderId="4" xfId="0" applyFont="1" applyFill="1" applyBorder="1" applyAlignment="1">
      <alignment horizontal="center" wrapText="1"/>
    </xf>
    <xf numFmtId="0" fontId="11" fillId="13" borderId="16" xfId="0" applyFont="1" applyFill="1" applyBorder="1" applyAlignment="1">
      <alignment horizontal="justify" wrapText="1"/>
    </xf>
    <xf numFmtId="0" fontId="11" fillId="13" borderId="3" xfId="0" applyFont="1" applyFill="1" applyBorder="1" applyAlignment="1">
      <alignment horizontal="justify" wrapText="1"/>
    </xf>
    <xf numFmtId="0" fontId="0" fillId="8" borderId="0" xfId="0" applyFill="1"/>
    <xf numFmtId="0" fontId="11" fillId="13" borderId="15" xfId="0" applyFont="1" applyFill="1" applyBorder="1" applyAlignment="1">
      <alignment horizontal="justify" wrapText="1"/>
    </xf>
    <xf numFmtId="0" fontId="1" fillId="8" borderId="17" xfId="0" applyFont="1" applyFill="1" applyBorder="1" applyAlignment="1">
      <alignment vertical="top" wrapText="1"/>
    </xf>
    <xf numFmtId="0" fontId="0" fillId="0" borderId="4" xfId="0" applyBorder="1"/>
    <xf numFmtId="164" fontId="25" fillId="2" borderId="0" xfId="0" applyNumberFormat="1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11" fillId="2" borderId="0" xfId="0" applyFont="1" applyFill="1" applyBorder="1" applyAlignment="1">
      <alignment horizontal="justify" wrapText="1"/>
    </xf>
    <xf numFmtId="0" fontId="26" fillId="8" borderId="4" xfId="0" applyFont="1" applyFill="1" applyBorder="1" applyAlignment="1">
      <alignment horizontal="justify" wrapText="1"/>
    </xf>
    <xf numFmtId="0" fontId="0" fillId="8" borderId="4" xfId="0" applyFill="1" applyBorder="1"/>
    <xf numFmtId="0" fontId="27" fillId="12" borderId="0" xfId="0" applyFont="1" applyFill="1"/>
    <xf numFmtId="0" fontId="0" fillId="2" borderId="0" xfId="0" applyFill="1" applyBorder="1"/>
    <xf numFmtId="0" fontId="11" fillId="8" borderId="4" xfId="0" applyFont="1" applyFill="1" applyBorder="1" applyAlignment="1">
      <alignment horizontal="justify" wrapText="1"/>
    </xf>
    <xf numFmtId="0" fontId="27" fillId="2" borderId="0" xfId="0" applyFont="1" applyFill="1"/>
    <xf numFmtId="0" fontId="1" fillId="8" borderId="18" xfId="0" applyFont="1" applyFill="1" applyBorder="1" applyAlignment="1">
      <alignment vertical="top" wrapText="1"/>
    </xf>
    <xf numFmtId="0" fontId="1" fillId="8" borderId="19" xfId="0" applyFont="1" applyFill="1" applyBorder="1" applyAlignment="1">
      <alignment vertical="top" wrapText="1"/>
    </xf>
    <xf numFmtId="0" fontId="1" fillId="7" borderId="20" xfId="0" applyFont="1" applyFill="1" applyBorder="1" applyAlignment="1">
      <alignment horizontal="center"/>
    </xf>
    <xf numFmtId="0" fontId="0" fillId="12" borderId="0" xfId="0" applyFill="1"/>
    <xf numFmtId="0" fontId="28" fillId="4" borderId="0" xfId="0" applyFont="1" applyFill="1" applyBorder="1"/>
    <xf numFmtId="0" fontId="1" fillId="7" borderId="21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0" fillId="8" borderId="6" xfId="0" applyFill="1" applyBorder="1"/>
    <xf numFmtId="3" fontId="12" fillId="9" borderId="1" xfId="0" applyNumberFormat="1" applyFont="1" applyFill="1" applyBorder="1" applyAlignment="1">
      <alignment horizontal="center" vertical="top" wrapText="1"/>
    </xf>
    <xf numFmtId="0" fontId="9" fillId="6" borderId="5" xfId="0" applyFont="1" applyFill="1" applyBorder="1" applyAlignment="1">
      <alignment horizontal="center" vertical="top" wrapText="1"/>
    </xf>
    <xf numFmtId="0" fontId="7" fillId="7" borderId="5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 vertical="top" wrapText="1"/>
    </xf>
    <xf numFmtId="0" fontId="9" fillId="6" borderId="7" xfId="0" applyFont="1" applyFill="1" applyBorder="1" applyAlignment="1">
      <alignment horizontal="center" vertical="top" wrapText="1"/>
    </xf>
    <xf numFmtId="0" fontId="9" fillId="6" borderId="8" xfId="0" applyFont="1" applyFill="1" applyBorder="1" applyAlignment="1">
      <alignment horizontal="center" vertical="top" wrapText="1"/>
    </xf>
    <xf numFmtId="0" fontId="10" fillId="8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9"/>
  <sheetViews>
    <sheetView tabSelected="1" zoomScaleNormal="100" workbookViewId="0">
      <pane xSplit="8010" topLeftCell="AO1" activePane="topRight"/>
      <selection activeCell="C64" sqref="C64"/>
      <selection pane="topRight" activeCell="AJ53" sqref="AJ53"/>
    </sheetView>
  </sheetViews>
  <sheetFormatPr baseColWidth="10" defaultRowHeight="15" x14ac:dyDescent="0.25"/>
  <cols>
    <col min="1" max="1" width="4.28515625" customWidth="1"/>
    <col min="2" max="2" width="8.42578125" customWidth="1"/>
    <col min="3" max="3" width="30.7109375" customWidth="1"/>
    <col min="4" max="4" width="29.140625" customWidth="1"/>
    <col min="27" max="41" width="13.28515625" customWidth="1"/>
  </cols>
  <sheetData>
    <row r="1" spans="1:58" x14ac:dyDescent="0.25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3" t="s">
        <v>0</v>
      </c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ht="31.5" x14ac:dyDescent="0.5">
      <c r="A2" s="1"/>
      <c r="B2" s="4"/>
      <c r="C2" s="90" t="s">
        <v>139</v>
      </c>
      <c r="D2" s="5" t="s">
        <v>1</v>
      </c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6">
        <v>15</v>
      </c>
      <c r="T2" s="6">
        <v>16</v>
      </c>
      <c r="U2" s="6">
        <v>17</v>
      </c>
      <c r="V2" s="6">
        <v>18</v>
      </c>
      <c r="W2" s="6">
        <v>19</v>
      </c>
      <c r="X2" s="6">
        <v>20</v>
      </c>
      <c r="Y2" s="6">
        <v>21</v>
      </c>
      <c r="Z2" s="6">
        <v>22</v>
      </c>
      <c r="AA2" s="6">
        <v>23</v>
      </c>
      <c r="AB2" s="6">
        <v>24</v>
      </c>
      <c r="AC2" s="6">
        <v>25</v>
      </c>
      <c r="AD2" s="6">
        <v>26</v>
      </c>
      <c r="AE2" s="6">
        <v>27</v>
      </c>
      <c r="AF2" s="6">
        <v>28</v>
      </c>
      <c r="AG2" s="6">
        <v>29</v>
      </c>
      <c r="AH2" s="6">
        <v>30</v>
      </c>
      <c r="AI2" s="6">
        <v>31</v>
      </c>
      <c r="AJ2" s="6">
        <v>32</v>
      </c>
      <c r="AK2" s="6">
        <v>33</v>
      </c>
      <c r="AL2" s="6">
        <v>34</v>
      </c>
      <c r="AM2" s="6">
        <v>35</v>
      </c>
      <c r="AN2" s="6">
        <v>36</v>
      </c>
      <c r="AO2" s="6">
        <v>37</v>
      </c>
      <c r="AP2" s="6"/>
      <c r="AQ2" s="7">
        <v>37</v>
      </c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58" ht="31.5" x14ac:dyDescent="0.5">
      <c r="A3" s="1"/>
      <c r="B3" s="4"/>
      <c r="C3" s="90"/>
      <c r="D3" s="5"/>
      <c r="E3" s="8"/>
      <c r="F3" s="8"/>
      <c r="G3" s="8"/>
      <c r="H3" s="8"/>
      <c r="I3" s="8"/>
      <c r="J3" s="8"/>
      <c r="K3" s="8"/>
      <c r="L3" s="8"/>
      <c r="M3" s="8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10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1:58" ht="30" x14ac:dyDescent="0.45">
      <c r="A4" s="1"/>
      <c r="B4" s="11"/>
      <c r="C4" s="11"/>
      <c r="D4" s="11"/>
      <c r="E4" s="12" t="s">
        <v>2</v>
      </c>
      <c r="F4" s="12" t="s">
        <v>3</v>
      </c>
      <c r="G4" s="12" t="s">
        <v>4</v>
      </c>
      <c r="H4" s="12" t="s">
        <v>5</v>
      </c>
      <c r="I4" s="12" t="s">
        <v>6</v>
      </c>
      <c r="J4" s="12" t="s">
        <v>7</v>
      </c>
      <c r="K4" s="12" t="s">
        <v>8</v>
      </c>
      <c r="L4" s="12" t="s">
        <v>9</v>
      </c>
      <c r="M4" s="12" t="s">
        <v>10</v>
      </c>
      <c r="N4" s="12" t="s">
        <v>11</v>
      </c>
      <c r="O4" s="12" t="s">
        <v>12</v>
      </c>
      <c r="P4" s="12" t="s">
        <v>13</v>
      </c>
      <c r="Q4" s="12" t="s">
        <v>14</v>
      </c>
      <c r="R4" s="12" t="s">
        <v>15</v>
      </c>
      <c r="S4" s="12" t="s">
        <v>16</v>
      </c>
      <c r="T4" s="12" t="s">
        <v>17</v>
      </c>
      <c r="U4" s="13" t="s">
        <v>18</v>
      </c>
      <c r="V4" s="13" t="s">
        <v>19</v>
      </c>
      <c r="W4" s="13" t="s">
        <v>20</v>
      </c>
      <c r="X4" s="13" t="s">
        <v>21</v>
      </c>
      <c r="Y4" s="13" t="s">
        <v>22</v>
      </c>
      <c r="Z4" s="13" t="s">
        <v>23</v>
      </c>
      <c r="AA4" s="13" t="s">
        <v>140</v>
      </c>
      <c r="AB4" s="13" t="s">
        <v>142</v>
      </c>
      <c r="AC4" s="13" t="s">
        <v>144</v>
      </c>
      <c r="AD4" s="13" t="s">
        <v>148</v>
      </c>
      <c r="AE4" s="13" t="s">
        <v>149</v>
      </c>
      <c r="AF4" s="13" t="s">
        <v>152</v>
      </c>
      <c r="AG4" s="13" t="s">
        <v>160</v>
      </c>
      <c r="AH4" s="13" t="s">
        <v>162</v>
      </c>
      <c r="AI4" s="13" t="s">
        <v>164</v>
      </c>
      <c r="AJ4" s="13" t="s">
        <v>168</v>
      </c>
      <c r="AK4" s="13" t="s">
        <v>169</v>
      </c>
      <c r="AL4" s="13" t="s">
        <v>171</v>
      </c>
      <c r="AM4" s="13" t="s">
        <v>173</v>
      </c>
      <c r="AN4" s="13" t="s">
        <v>177</v>
      </c>
      <c r="AO4" s="13" t="s">
        <v>179</v>
      </c>
      <c r="AP4" s="13"/>
      <c r="AQ4" s="96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1:58" ht="112.5" x14ac:dyDescent="0.3">
      <c r="A5" s="1"/>
      <c r="B5" s="14"/>
      <c r="C5" s="14"/>
      <c r="D5" s="14"/>
      <c r="E5" s="98" t="s">
        <v>24</v>
      </c>
      <c r="F5" s="15" t="s">
        <v>25</v>
      </c>
      <c r="G5" s="16" t="s">
        <v>26</v>
      </c>
      <c r="H5" s="16" t="s">
        <v>27</v>
      </c>
      <c r="I5" s="16" t="s">
        <v>28</v>
      </c>
      <c r="J5" s="16" t="s">
        <v>29</v>
      </c>
      <c r="K5" s="16" t="s">
        <v>30</v>
      </c>
      <c r="L5" s="16" t="s">
        <v>31</v>
      </c>
      <c r="M5" s="16" t="s">
        <v>32</v>
      </c>
      <c r="N5" s="16" t="s">
        <v>33</v>
      </c>
      <c r="O5" s="16" t="s">
        <v>34</v>
      </c>
      <c r="P5" s="16" t="s">
        <v>35</v>
      </c>
      <c r="Q5" s="16" t="s">
        <v>36</v>
      </c>
      <c r="R5" s="16" t="s">
        <v>37</v>
      </c>
      <c r="S5" s="16" t="s">
        <v>38</v>
      </c>
      <c r="T5" s="16" t="s">
        <v>39</v>
      </c>
      <c r="U5" s="17" t="s">
        <v>40</v>
      </c>
      <c r="V5" s="17" t="s">
        <v>40</v>
      </c>
      <c r="W5" s="17" t="s">
        <v>40</v>
      </c>
      <c r="X5" s="17" t="s">
        <v>41</v>
      </c>
      <c r="Y5" s="17" t="s">
        <v>42</v>
      </c>
      <c r="Z5" s="17" t="s">
        <v>43</v>
      </c>
      <c r="AA5" s="17" t="s">
        <v>141</v>
      </c>
      <c r="AB5" s="17" t="s">
        <v>143</v>
      </c>
      <c r="AC5" s="17" t="s">
        <v>151</v>
      </c>
      <c r="AD5" s="17" t="s">
        <v>145</v>
      </c>
      <c r="AE5" s="17" t="s">
        <v>150</v>
      </c>
      <c r="AF5" s="17" t="s">
        <v>153</v>
      </c>
      <c r="AG5" s="17" t="s">
        <v>161</v>
      </c>
      <c r="AH5" s="17" t="s">
        <v>163</v>
      </c>
      <c r="AI5" s="17" t="s">
        <v>165</v>
      </c>
      <c r="AJ5" s="17" t="s">
        <v>166</v>
      </c>
      <c r="AK5" s="17" t="s">
        <v>170</v>
      </c>
      <c r="AL5" s="17" t="s">
        <v>172</v>
      </c>
      <c r="AM5" s="17" t="s">
        <v>174</v>
      </c>
      <c r="AN5" s="95" t="s">
        <v>178</v>
      </c>
      <c r="AO5" s="95" t="s">
        <v>180</v>
      </c>
      <c r="AP5" s="17"/>
      <c r="AQ5" s="96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58" ht="37.5" x14ac:dyDescent="0.55000000000000004">
      <c r="A6" s="1"/>
      <c r="B6" s="101" t="s">
        <v>44</v>
      </c>
      <c r="C6" s="101"/>
      <c r="D6" s="101"/>
      <c r="E6" s="99"/>
      <c r="F6" s="18" t="s">
        <v>45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 t="s">
        <v>46</v>
      </c>
      <c r="T6" s="19"/>
      <c r="U6" s="17" t="s">
        <v>47</v>
      </c>
      <c r="V6" s="17" t="s">
        <v>47</v>
      </c>
      <c r="W6" s="17" t="s">
        <v>47</v>
      </c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96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</row>
    <row r="7" spans="1:58" x14ac:dyDescent="0.25">
      <c r="A7" s="1"/>
      <c r="B7" s="20"/>
      <c r="C7" s="20"/>
      <c r="D7" s="20" t="s">
        <v>48</v>
      </c>
      <c r="E7" s="10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97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</row>
    <row r="8" spans="1:58" ht="22.5" x14ac:dyDescent="0.25">
      <c r="A8" s="1"/>
      <c r="B8" s="23"/>
      <c r="C8" s="24" t="s">
        <v>49</v>
      </c>
      <c r="D8" s="25" t="s">
        <v>50</v>
      </c>
      <c r="E8" s="26">
        <v>85</v>
      </c>
      <c r="F8" s="27">
        <v>53</v>
      </c>
      <c r="G8" s="27">
        <v>48</v>
      </c>
      <c r="H8" s="27">
        <v>74</v>
      </c>
      <c r="I8" s="27">
        <v>112</v>
      </c>
      <c r="J8" s="27">
        <v>75</v>
      </c>
      <c r="K8" s="27">
        <v>73</v>
      </c>
      <c r="L8" s="27">
        <v>70</v>
      </c>
      <c r="M8" s="27">
        <v>75</v>
      </c>
      <c r="N8" s="27">
        <v>59</v>
      </c>
      <c r="O8" s="27">
        <v>70</v>
      </c>
      <c r="P8" s="27">
        <v>85</v>
      </c>
      <c r="Q8" s="27">
        <v>78</v>
      </c>
      <c r="R8" s="27">
        <v>62</v>
      </c>
      <c r="S8" s="27">
        <v>82</v>
      </c>
      <c r="T8" s="27">
        <v>84</v>
      </c>
      <c r="U8" s="27">
        <v>93</v>
      </c>
      <c r="V8" s="27">
        <v>93</v>
      </c>
      <c r="W8" s="27">
        <v>54</v>
      </c>
      <c r="X8" s="27">
        <v>68</v>
      </c>
      <c r="Y8" s="27">
        <v>69</v>
      </c>
      <c r="Z8" s="27">
        <v>68</v>
      </c>
      <c r="AA8" s="27">
        <v>80</v>
      </c>
      <c r="AB8" s="27">
        <v>72</v>
      </c>
      <c r="AC8" s="27">
        <v>69</v>
      </c>
      <c r="AD8" s="27">
        <v>21</v>
      </c>
      <c r="AE8" s="27">
        <v>78</v>
      </c>
      <c r="AF8" s="27">
        <v>85</v>
      </c>
      <c r="AG8" s="27">
        <v>105</v>
      </c>
      <c r="AH8" s="27">
        <v>69</v>
      </c>
      <c r="AI8" s="27">
        <v>65</v>
      </c>
      <c r="AJ8" s="27">
        <v>60</v>
      </c>
      <c r="AK8" s="27">
        <v>73</v>
      </c>
      <c r="AL8" s="27">
        <v>83</v>
      </c>
      <c r="AM8" s="27">
        <v>66</v>
      </c>
      <c r="AN8" s="27">
        <v>101</v>
      </c>
      <c r="AO8" s="27">
        <v>36</v>
      </c>
      <c r="AP8" s="27"/>
      <c r="AQ8" s="28">
        <f>SUM(E8:AP8)</f>
        <v>2693</v>
      </c>
      <c r="AR8" s="29" t="s">
        <v>51</v>
      </c>
      <c r="AS8" s="30" t="s">
        <v>52</v>
      </c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</row>
    <row r="9" spans="1:58" x14ac:dyDescent="0.25">
      <c r="A9" s="1"/>
      <c r="B9" s="31">
        <v>1</v>
      </c>
      <c r="C9" s="32" t="s">
        <v>53</v>
      </c>
      <c r="D9" s="33" t="s">
        <v>54</v>
      </c>
      <c r="E9" s="34"/>
      <c r="F9" s="35"/>
      <c r="G9" s="35"/>
      <c r="H9" s="35"/>
      <c r="I9" s="36"/>
      <c r="J9" s="36"/>
      <c r="K9" s="36"/>
      <c r="L9" s="37">
        <v>1</v>
      </c>
      <c r="M9" s="36"/>
      <c r="N9" s="36"/>
      <c r="O9" s="37">
        <v>1</v>
      </c>
      <c r="P9" s="36"/>
      <c r="Q9" s="36"/>
      <c r="R9" s="36"/>
      <c r="S9" s="36"/>
      <c r="T9" s="36"/>
      <c r="U9" s="36"/>
      <c r="V9" s="36"/>
      <c r="W9" s="36"/>
      <c r="X9" s="36"/>
      <c r="Y9" s="37">
        <v>1</v>
      </c>
      <c r="Z9" s="36"/>
      <c r="AA9" s="36"/>
      <c r="AB9" s="36"/>
      <c r="AC9" s="36"/>
      <c r="AD9" s="36"/>
      <c r="AE9" s="37">
        <v>1</v>
      </c>
      <c r="AF9" s="37">
        <v>1</v>
      </c>
      <c r="AG9" s="36"/>
      <c r="AH9" s="37">
        <v>1</v>
      </c>
      <c r="AI9" s="36"/>
      <c r="AJ9" s="36"/>
      <c r="AK9" s="36"/>
      <c r="AL9" s="36"/>
      <c r="AM9" s="36"/>
      <c r="AN9" s="36"/>
      <c r="AO9" s="37">
        <v>1</v>
      </c>
      <c r="AP9" s="36"/>
      <c r="AQ9" s="94">
        <f>SUM(E9:AP9)</f>
        <v>7</v>
      </c>
      <c r="AR9" s="38">
        <f t="shared" ref="AR9:AR49" si="0">+AQ9/$AQ$2*100</f>
        <v>18.918918918918919</v>
      </c>
      <c r="AS9" s="39">
        <f t="shared" ref="AS9:AS49" si="1">+$AQ$2-AQ9</f>
        <v>30</v>
      </c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</row>
    <row r="10" spans="1:58" x14ac:dyDescent="0.25">
      <c r="A10" s="1"/>
      <c r="B10" s="31">
        <f>+B9+1</f>
        <v>2</v>
      </c>
      <c r="C10" s="40" t="s">
        <v>55</v>
      </c>
      <c r="D10" s="41" t="s">
        <v>56</v>
      </c>
      <c r="E10" s="37">
        <v>1</v>
      </c>
      <c r="F10" s="37">
        <v>1</v>
      </c>
      <c r="G10" s="37">
        <v>1</v>
      </c>
      <c r="H10" s="42"/>
      <c r="I10" s="37">
        <v>1</v>
      </c>
      <c r="J10" s="37">
        <v>1</v>
      </c>
      <c r="K10" s="37">
        <v>1</v>
      </c>
      <c r="L10" s="37">
        <v>1</v>
      </c>
      <c r="M10" s="37">
        <v>1</v>
      </c>
      <c r="N10" s="43"/>
      <c r="O10" s="37">
        <v>1</v>
      </c>
      <c r="P10" s="37">
        <v>1</v>
      </c>
      <c r="Q10" s="37">
        <v>1</v>
      </c>
      <c r="R10" s="37">
        <v>1</v>
      </c>
      <c r="S10" s="37">
        <v>1</v>
      </c>
      <c r="T10" s="43"/>
      <c r="U10" s="37">
        <v>1</v>
      </c>
      <c r="V10" s="37">
        <v>1</v>
      </c>
      <c r="W10" s="37">
        <v>1</v>
      </c>
      <c r="X10" s="43"/>
      <c r="Y10" s="37">
        <v>1</v>
      </c>
      <c r="Z10" s="37">
        <v>1</v>
      </c>
      <c r="AA10" s="37">
        <v>1</v>
      </c>
      <c r="AB10" s="44"/>
      <c r="AC10" s="37">
        <v>1</v>
      </c>
      <c r="AD10" s="37">
        <v>1</v>
      </c>
      <c r="AE10" s="37">
        <v>1</v>
      </c>
      <c r="AF10" s="37">
        <v>1</v>
      </c>
      <c r="AG10" s="37">
        <v>1</v>
      </c>
      <c r="AH10" s="37">
        <v>1</v>
      </c>
      <c r="AI10" s="37">
        <v>1</v>
      </c>
      <c r="AJ10" s="37">
        <v>1</v>
      </c>
      <c r="AK10" s="37">
        <v>1</v>
      </c>
      <c r="AL10" s="37">
        <v>1</v>
      </c>
      <c r="AM10" s="44"/>
      <c r="AN10" s="37">
        <v>1</v>
      </c>
      <c r="AO10" s="37">
        <v>1</v>
      </c>
      <c r="AP10" s="44"/>
      <c r="AQ10" s="94">
        <f t="shared" ref="AQ10:AQ50" si="2">SUM(E10:AP10)</f>
        <v>31</v>
      </c>
      <c r="AR10" s="38">
        <f t="shared" si="0"/>
        <v>83.78378378378379</v>
      </c>
      <c r="AS10" s="39">
        <f t="shared" si="1"/>
        <v>6</v>
      </c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</row>
    <row r="11" spans="1:58" x14ac:dyDescent="0.25">
      <c r="A11" s="1"/>
      <c r="B11" s="31">
        <f t="shared" ref="B11:B49" si="3">+B10+1</f>
        <v>3</v>
      </c>
      <c r="C11" s="40" t="s">
        <v>57</v>
      </c>
      <c r="D11" s="41" t="s">
        <v>58</v>
      </c>
      <c r="E11" s="37">
        <v>1</v>
      </c>
      <c r="F11" s="37">
        <v>1</v>
      </c>
      <c r="G11" s="37">
        <v>1</v>
      </c>
      <c r="H11" s="37">
        <v>1</v>
      </c>
      <c r="I11" s="37">
        <v>1</v>
      </c>
      <c r="J11" s="37">
        <v>1</v>
      </c>
      <c r="K11" s="37">
        <v>1</v>
      </c>
      <c r="L11" s="37">
        <v>1</v>
      </c>
      <c r="M11" s="45"/>
      <c r="N11" s="45"/>
      <c r="O11" s="37">
        <v>1</v>
      </c>
      <c r="P11" s="37">
        <v>1</v>
      </c>
      <c r="Q11" s="37">
        <v>1</v>
      </c>
      <c r="R11" s="45"/>
      <c r="S11" s="45"/>
      <c r="T11" s="45"/>
      <c r="U11" s="45"/>
      <c r="V11" s="37">
        <v>1</v>
      </c>
      <c r="W11" s="45"/>
      <c r="X11" s="45"/>
      <c r="Y11" s="45"/>
      <c r="Z11" s="37">
        <v>1</v>
      </c>
      <c r="AA11" s="44"/>
      <c r="AB11" s="44"/>
      <c r="AC11" s="44"/>
      <c r="AD11" s="44"/>
      <c r="AE11" s="44"/>
      <c r="AF11" s="37">
        <v>1</v>
      </c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94">
        <f t="shared" si="2"/>
        <v>14</v>
      </c>
      <c r="AR11" s="38">
        <f t="shared" si="0"/>
        <v>37.837837837837839</v>
      </c>
      <c r="AS11" s="39">
        <f t="shared" si="1"/>
        <v>23</v>
      </c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</row>
    <row r="12" spans="1:58" x14ac:dyDescent="0.25">
      <c r="A12" s="1"/>
      <c r="B12" s="31">
        <f t="shared" si="3"/>
        <v>4</v>
      </c>
      <c r="C12" s="40" t="s">
        <v>59</v>
      </c>
      <c r="D12" s="41" t="s">
        <v>60</v>
      </c>
      <c r="E12" s="46"/>
      <c r="F12" s="47"/>
      <c r="G12" s="48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37">
        <v>1</v>
      </c>
      <c r="AD12" s="47"/>
      <c r="AE12" s="47"/>
      <c r="AF12" s="47"/>
      <c r="AG12" s="47"/>
      <c r="AH12" s="37">
        <v>1</v>
      </c>
      <c r="AI12" s="47"/>
      <c r="AJ12" s="37">
        <v>1</v>
      </c>
      <c r="AK12" s="47"/>
      <c r="AL12" s="47"/>
      <c r="AM12" s="37">
        <v>1</v>
      </c>
      <c r="AN12" s="47"/>
      <c r="AO12" s="37">
        <v>1</v>
      </c>
      <c r="AP12" s="47"/>
      <c r="AQ12" s="94">
        <f t="shared" si="2"/>
        <v>5</v>
      </c>
      <c r="AR12" s="38">
        <f t="shared" si="0"/>
        <v>13.513513513513514</v>
      </c>
      <c r="AS12" s="39">
        <f t="shared" si="1"/>
        <v>32</v>
      </c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</row>
    <row r="13" spans="1:58" x14ac:dyDescent="0.25">
      <c r="A13" s="1"/>
      <c r="B13" s="31">
        <f t="shared" si="3"/>
        <v>5</v>
      </c>
      <c r="C13" s="40" t="s">
        <v>61</v>
      </c>
      <c r="D13" s="41" t="s">
        <v>62</v>
      </c>
      <c r="E13" s="34"/>
      <c r="F13" s="37">
        <v>1</v>
      </c>
      <c r="G13" s="49"/>
      <c r="H13" s="50"/>
      <c r="I13" s="37">
        <v>1</v>
      </c>
      <c r="J13" s="37">
        <v>1</v>
      </c>
      <c r="K13" s="50"/>
      <c r="L13" s="37">
        <v>1</v>
      </c>
      <c r="M13" s="50"/>
      <c r="N13" s="37">
        <v>1</v>
      </c>
      <c r="O13" s="37">
        <v>1</v>
      </c>
      <c r="P13" s="50"/>
      <c r="Q13" s="50"/>
      <c r="R13" s="50"/>
      <c r="S13" s="37">
        <v>1</v>
      </c>
      <c r="T13" s="50"/>
      <c r="U13" s="50"/>
      <c r="V13" s="50"/>
      <c r="W13" s="50"/>
      <c r="X13" s="50"/>
      <c r="Y13" s="50"/>
      <c r="Z13" s="50"/>
      <c r="AA13" s="37">
        <v>1</v>
      </c>
      <c r="AB13" s="44"/>
      <c r="AC13" s="37">
        <v>1</v>
      </c>
      <c r="AD13" s="37">
        <v>1</v>
      </c>
      <c r="AE13" s="44"/>
      <c r="AF13" s="44"/>
      <c r="AG13" s="44"/>
      <c r="AH13" s="44"/>
      <c r="AI13" s="44"/>
      <c r="AJ13" s="44"/>
      <c r="AK13" s="44"/>
      <c r="AL13" s="37">
        <v>1</v>
      </c>
      <c r="AM13" s="44"/>
      <c r="AN13" s="44"/>
      <c r="AO13" s="44"/>
      <c r="AP13" s="50"/>
      <c r="AQ13" s="94">
        <f t="shared" si="2"/>
        <v>11</v>
      </c>
      <c r="AR13" s="38">
        <f t="shared" si="0"/>
        <v>29.72972972972973</v>
      </c>
      <c r="AS13" s="39">
        <f t="shared" si="1"/>
        <v>26</v>
      </c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</row>
    <row r="14" spans="1:58" x14ac:dyDescent="0.25">
      <c r="A14" s="1"/>
      <c r="B14" s="31">
        <f t="shared" si="3"/>
        <v>6</v>
      </c>
      <c r="C14" s="51" t="s">
        <v>63</v>
      </c>
      <c r="D14" s="52" t="s">
        <v>64</v>
      </c>
      <c r="E14" s="34"/>
      <c r="F14" s="50"/>
      <c r="G14" s="53"/>
      <c r="H14" s="50"/>
      <c r="I14" s="50"/>
      <c r="J14" s="50"/>
      <c r="K14" s="50"/>
      <c r="L14" s="50"/>
      <c r="M14" s="50"/>
      <c r="N14" s="50"/>
      <c r="O14" s="37">
        <v>1</v>
      </c>
      <c r="P14" s="50"/>
      <c r="Q14" s="37">
        <v>1</v>
      </c>
      <c r="R14" s="50"/>
      <c r="S14" s="50"/>
      <c r="T14" s="37">
        <v>1</v>
      </c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94">
        <f t="shared" si="2"/>
        <v>3</v>
      </c>
      <c r="AR14" s="38">
        <f t="shared" si="0"/>
        <v>8.1081081081081088</v>
      </c>
      <c r="AS14" s="39">
        <f t="shared" si="1"/>
        <v>34</v>
      </c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1:58" x14ac:dyDescent="0.25">
      <c r="A15" s="1"/>
      <c r="B15" s="31">
        <f t="shared" si="3"/>
        <v>7</v>
      </c>
      <c r="C15" s="40" t="s">
        <v>65</v>
      </c>
      <c r="D15" s="41" t="s">
        <v>66</v>
      </c>
      <c r="E15" s="34"/>
      <c r="F15" s="54"/>
      <c r="G15" s="55"/>
      <c r="H15" s="37">
        <v>1</v>
      </c>
      <c r="I15" s="37">
        <v>1</v>
      </c>
      <c r="J15" s="37">
        <v>1</v>
      </c>
      <c r="K15" s="56"/>
      <c r="L15" s="37">
        <v>1</v>
      </c>
      <c r="M15" s="56"/>
      <c r="N15" s="37">
        <v>1</v>
      </c>
      <c r="O15" s="56"/>
      <c r="P15" s="56"/>
      <c r="Q15" s="56"/>
      <c r="R15" s="56"/>
      <c r="S15" s="56"/>
      <c r="T15" s="37">
        <v>1</v>
      </c>
      <c r="U15" s="56"/>
      <c r="V15" s="56"/>
      <c r="W15" s="56"/>
      <c r="X15" s="56"/>
      <c r="Y15" s="56"/>
      <c r="Z15" s="56"/>
      <c r="AA15" s="56"/>
      <c r="AB15" s="56"/>
      <c r="AC15" s="37">
        <v>1</v>
      </c>
      <c r="AD15" s="56"/>
      <c r="AE15" s="37">
        <v>1</v>
      </c>
      <c r="AF15" s="56"/>
      <c r="AG15" s="56"/>
      <c r="AH15" s="56"/>
      <c r="AI15" s="56"/>
      <c r="AJ15" s="37">
        <v>1</v>
      </c>
      <c r="AK15" s="37">
        <v>1</v>
      </c>
      <c r="AL15" s="56"/>
      <c r="AM15" s="37">
        <v>1</v>
      </c>
      <c r="AN15" s="56"/>
      <c r="AO15" s="56"/>
      <c r="AP15" s="56"/>
      <c r="AQ15" s="94">
        <f t="shared" si="2"/>
        <v>11</v>
      </c>
      <c r="AR15" s="38">
        <f t="shared" si="0"/>
        <v>29.72972972972973</v>
      </c>
      <c r="AS15" s="39">
        <f t="shared" si="1"/>
        <v>26</v>
      </c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</row>
    <row r="16" spans="1:58" x14ac:dyDescent="0.25">
      <c r="A16" s="1"/>
      <c r="B16" s="31">
        <f t="shared" si="3"/>
        <v>8</v>
      </c>
      <c r="C16" s="40" t="s">
        <v>67</v>
      </c>
      <c r="D16" s="41" t="s">
        <v>68</v>
      </c>
      <c r="E16" s="34"/>
      <c r="F16" s="37">
        <v>1</v>
      </c>
      <c r="G16" s="37">
        <v>1</v>
      </c>
      <c r="H16" s="37">
        <v>1</v>
      </c>
      <c r="I16" s="36"/>
      <c r="J16" s="36"/>
      <c r="K16" s="36"/>
      <c r="L16" s="36"/>
      <c r="M16" s="36"/>
      <c r="N16" s="37">
        <v>1</v>
      </c>
      <c r="O16" s="37">
        <v>1</v>
      </c>
      <c r="P16" s="36"/>
      <c r="Q16" s="36"/>
      <c r="R16" s="36"/>
      <c r="S16" s="37">
        <v>1</v>
      </c>
      <c r="T16" s="36"/>
      <c r="U16" s="37">
        <v>1</v>
      </c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7">
        <v>1</v>
      </c>
      <c r="AJ16" s="36"/>
      <c r="AK16" s="36"/>
      <c r="AL16" s="37">
        <v>1</v>
      </c>
      <c r="AM16" s="36"/>
      <c r="AN16" s="36"/>
      <c r="AO16" s="36"/>
      <c r="AP16" s="36"/>
      <c r="AQ16" s="94">
        <f t="shared" si="2"/>
        <v>9</v>
      </c>
      <c r="AR16" s="38">
        <f t="shared" si="0"/>
        <v>24.324324324324326</v>
      </c>
      <c r="AS16" s="39">
        <f t="shared" si="1"/>
        <v>28</v>
      </c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</row>
    <row r="17" spans="1:58" x14ac:dyDescent="0.25">
      <c r="A17" s="1"/>
      <c r="B17" s="31">
        <f t="shared" si="3"/>
        <v>9</v>
      </c>
      <c r="C17" s="40" t="s">
        <v>69</v>
      </c>
      <c r="D17" s="41" t="s">
        <v>70</v>
      </c>
      <c r="E17" s="34"/>
      <c r="F17" s="37">
        <v>1</v>
      </c>
      <c r="G17" s="49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37">
        <v>1</v>
      </c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94">
        <f t="shared" si="2"/>
        <v>2</v>
      </c>
      <c r="AR17" s="38">
        <f t="shared" si="0"/>
        <v>5.4054054054054053</v>
      </c>
      <c r="AS17" s="39">
        <f t="shared" si="1"/>
        <v>35</v>
      </c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</row>
    <row r="18" spans="1:58" x14ac:dyDescent="0.25">
      <c r="A18" s="1"/>
      <c r="B18" s="31">
        <f t="shared" si="3"/>
        <v>10</v>
      </c>
      <c r="C18" s="40" t="s">
        <v>71</v>
      </c>
      <c r="D18" s="41" t="s">
        <v>72</v>
      </c>
      <c r="E18" s="37">
        <v>1</v>
      </c>
      <c r="F18" s="57"/>
      <c r="G18" s="58"/>
      <c r="H18" s="37">
        <v>1</v>
      </c>
      <c r="I18" s="37">
        <v>1</v>
      </c>
      <c r="J18" s="37">
        <v>1</v>
      </c>
      <c r="K18" s="50"/>
      <c r="L18" s="37">
        <v>1</v>
      </c>
      <c r="M18" s="50"/>
      <c r="N18" s="50"/>
      <c r="O18" s="50"/>
      <c r="P18" s="50"/>
      <c r="Q18" s="50"/>
      <c r="R18" s="37">
        <v>1</v>
      </c>
      <c r="S18" s="37">
        <v>1</v>
      </c>
      <c r="T18" s="50"/>
      <c r="U18" s="37">
        <v>1</v>
      </c>
      <c r="V18" s="50"/>
      <c r="W18" s="50"/>
      <c r="X18" s="50"/>
      <c r="Y18" s="50"/>
      <c r="Z18" s="37">
        <v>1</v>
      </c>
      <c r="AA18" s="44"/>
      <c r="AB18" s="44"/>
      <c r="AC18" s="37">
        <v>1</v>
      </c>
      <c r="AD18" s="37">
        <v>1</v>
      </c>
      <c r="AE18" s="44"/>
      <c r="AF18" s="44"/>
      <c r="AG18" s="44"/>
      <c r="AH18" s="44"/>
      <c r="AI18" s="44"/>
      <c r="AJ18" s="37">
        <v>1</v>
      </c>
      <c r="AK18" s="44"/>
      <c r="AL18" s="44"/>
      <c r="AM18" s="37">
        <v>1</v>
      </c>
      <c r="AN18" s="37">
        <v>1</v>
      </c>
      <c r="AO18" s="37">
        <v>1</v>
      </c>
      <c r="AP18" s="44"/>
      <c r="AQ18" s="94">
        <f t="shared" si="2"/>
        <v>15</v>
      </c>
      <c r="AR18" s="38">
        <f t="shared" si="0"/>
        <v>40.54054054054054</v>
      </c>
      <c r="AS18" s="39">
        <f t="shared" si="1"/>
        <v>22</v>
      </c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</row>
    <row r="19" spans="1:58" x14ac:dyDescent="0.25">
      <c r="A19" s="1"/>
      <c r="B19" s="31">
        <f t="shared" si="3"/>
        <v>11</v>
      </c>
      <c r="C19" s="40" t="s">
        <v>73</v>
      </c>
      <c r="D19" s="41" t="s">
        <v>74</v>
      </c>
      <c r="E19" s="34"/>
      <c r="F19" s="37">
        <v>1</v>
      </c>
      <c r="G19" s="59"/>
      <c r="H19" s="37">
        <v>1</v>
      </c>
      <c r="I19" s="37">
        <v>1</v>
      </c>
      <c r="J19" s="37">
        <v>1</v>
      </c>
      <c r="K19" s="43"/>
      <c r="L19" s="37">
        <v>1</v>
      </c>
      <c r="M19" s="43"/>
      <c r="N19" s="43"/>
      <c r="O19" s="43"/>
      <c r="P19" s="37">
        <v>1</v>
      </c>
      <c r="Q19" s="43"/>
      <c r="R19" s="43"/>
      <c r="S19" s="37">
        <v>1</v>
      </c>
      <c r="T19" s="43"/>
      <c r="U19" s="43"/>
      <c r="V19" s="43"/>
      <c r="W19" s="43"/>
      <c r="X19" s="43"/>
      <c r="Y19" s="37">
        <v>1</v>
      </c>
      <c r="Z19" s="37">
        <v>1</v>
      </c>
      <c r="AA19" s="37">
        <v>1</v>
      </c>
      <c r="AB19" s="44"/>
      <c r="AC19" s="37">
        <v>1</v>
      </c>
      <c r="AD19" s="37">
        <v>1</v>
      </c>
      <c r="AE19" s="44"/>
      <c r="AF19" s="37">
        <v>1</v>
      </c>
      <c r="AG19" s="37">
        <v>1</v>
      </c>
      <c r="AH19" s="37">
        <v>1</v>
      </c>
      <c r="AI19" s="37">
        <v>1</v>
      </c>
      <c r="AJ19" s="44"/>
      <c r="AK19" s="44"/>
      <c r="AL19" s="44"/>
      <c r="AM19" s="44"/>
      <c r="AN19" s="44"/>
      <c r="AO19" s="37">
        <v>1</v>
      </c>
      <c r="AP19" s="44"/>
      <c r="AQ19" s="94">
        <f t="shared" si="2"/>
        <v>17</v>
      </c>
      <c r="AR19" s="38">
        <f t="shared" si="0"/>
        <v>45.945945945945951</v>
      </c>
      <c r="AS19" s="39">
        <f t="shared" si="1"/>
        <v>20</v>
      </c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</row>
    <row r="20" spans="1:58" x14ac:dyDescent="0.25">
      <c r="A20" s="1"/>
      <c r="B20" s="31">
        <f t="shared" si="3"/>
        <v>12</v>
      </c>
      <c r="C20" s="40" t="s">
        <v>75</v>
      </c>
      <c r="D20" s="41" t="s">
        <v>60</v>
      </c>
      <c r="E20" s="34"/>
      <c r="F20" s="50"/>
      <c r="G20" s="37">
        <v>1</v>
      </c>
      <c r="H20" s="37">
        <v>1</v>
      </c>
      <c r="I20" s="37">
        <v>1</v>
      </c>
      <c r="J20" s="37">
        <v>1</v>
      </c>
      <c r="K20" s="50"/>
      <c r="L20" s="50"/>
      <c r="M20" s="50"/>
      <c r="N20" s="50"/>
      <c r="O20" s="50"/>
      <c r="P20" s="37">
        <v>1</v>
      </c>
      <c r="Q20" s="37">
        <v>1</v>
      </c>
      <c r="R20" s="50"/>
      <c r="S20" s="37">
        <v>1</v>
      </c>
      <c r="T20" s="37">
        <v>1</v>
      </c>
      <c r="U20" s="50"/>
      <c r="V20" s="37">
        <v>1</v>
      </c>
      <c r="W20" s="37">
        <v>1</v>
      </c>
      <c r="X20" s="50"/>
      <c r="Y20" s="50"/>
      <c r="Z20" s="50"/>
      <c r="AA20" s="50"/>
      <c r="AB20" s="50"/>
      <c r="AC20" s="37">
        <v>1</v>
      </c>
      <c r="AD20" s="37">
        <v>1</v>
      </c>
      <c r="AE20" s="37">
        <v>1</v>
      </c>
      <c r="AF20" s="50"/>
      <c r="AG20" s="37">
        <v>1</v>
      </c>
      <c r="AH20" s="37">
        <v>1</v>
      </c>
      <c r="AI20" s="50"/>
      <c r="AJ20" s="37">
        <v>1</v>
      </c>
      <c r="AK20" s="50"/>
      <c r="AL20" s="37">
        <v>1</v>
      </c>
      <c r="AM20" s="37">
        <v>1</v>
      </c>
      <c r="AN20" s="37">
        <v>1</v>
      </c>
      <c r="AO20" s="37">
        <v>1</v>
      </c>
      <c r="AP20" s="50"/>
      <c r="AQ20" s="94">
        <f t="shared" si="2"/>
        <v>20</v>
      </c>
      <c r="AR20" s="38">
        <f t="shared" si="0"/>
        <v>54.054054054054056</v>
      </c>
      <c r="AS20" s="39">
        <f t="shared" si="1"/>
        <v>17</v>
      </c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58" x14ac:dyDescent="0.25">
      <c r="A21" s="1"/>
      <c r="B21" s="31">
        <f t="shared" si="3"/>
        <v>13</v>
      </c>
      <c r="C21" s="40" t="s">
        <v>76</v>
      </c>
      <c r="D21" s="41" t="s">
        <v>77</v>
      </c>
      <c r="E21" s="37">
        <v>1</v>
      </c>
      <c r="F21" s="50"/>
      <c r="G21" s="37">
        <v>1</v>
      </c>
      <c r="H21" s="37">
        <v>1</v>
      </c>
      <c r="I21" s="37">
        <v>1</v>
      </c>
      <c r="J21" s="37">
        <v>1</v>
      </c>
      <c r="K21" s="50"/>
      <c r="L21" s="37">
        <v>1</v>
      </c>
      <c r="M21" s="50"/>
      <c r="N21" s="50"/>
      <c r="O21" s="50"/>
      <c r="P21" s="37">
        <v>1</v>
      </c>
      <c r="Q21" s="50"/>
      <c r="R21" s="37">
        <v>1</v>
      </c>
      <c r="S21" s="37">
        <v>1</v>
      </c>
      <c r="T21" s="37">
        <v>1</v>
      </c>
      <c r="U21" s="50"/>
      <c r="V21" s="37">
        <v>1</v>
      </c>
      <c r="W21" s="50"/>
      <c r="X21" s="50"/>
      <c r="Y21" s="50"/>
      <c r="Z21" s="37">
        <v>1</v>
      </c>
      <c r="AA21" s="37">
        <v>1</v>
      </c>
      <c r="AB21" s="37">
        <v>1</v>
      </c>
      <c r="AC21" s="37">
        <v>1</v>
      </c>
      <c r="AD21" s="37">
        <v>1</v>
      </c>
      <c r="AE21" s="37">
        <v>1</v>
      </c>
      <c r="AF21" s="37">
        <v>1</v>
      </c>
      <c r="AG21" s="37">
        <v>1</v>
      </c>
      <c r="AH21" s="44"/>
      <c r="AI21" s="44"/>
      <c r="AJ21" s="44"/>
      <c r="AK21" s="44"/>
      <c r="AL21" s="44"/>
      <c r="AM21" s="44"/>
      <c r="AN21" s="37">
        <v>1</v>
      </c>
      <c r="AO21" s="37">
        <v>1</v>
      </c>
      <c r="AP21" s="44"/>
      <c r="AQ21" s="94">
        <f t="shared" si="2"/>
        <v>21</v>
      </c>
      <c r="AR21" s="38">
        <f t="shared" si="0"/>
        <v>56.756756756756758</v>
      </c>
      <c r="AS21" s="39">
        <f t="shared" si="1"/>
        <v>16</v>
      </c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</row>
    <row r="22" spans="1:58" x14ac:dyDescent="0.25">
      <c r="A22" s="1"/>
      <c r="B22" s="31">
        <f t="shared" si="3"/>
        <v>14</v>
      </c>
      <c r="C22" s="40" t="s">
        <v>78</v>
      </c>
      <c r="D22" s="41" t="s">
        <v>79</v>
      </c>
      <c r="E22" s="34"/>
      <c r="F22" s="56"/>
      <c r="G22" s="60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37">
        <v>1</v>
      </c>
      <c r="AK22" s="56"/>
      <c r="AL22" s="56"/>
      <c r="AM22" s="37">
        <v>1</v>
      </c>
      <c r="AN22" s="56"/>
      <c r="AO22" s="37">
        <v>1</v>
      </c>
      <c r="AP22" s="56"/>
      <c r="AQ22" s="94">
        <f t="shared" si="2"/>
        <v>3</v>
      </c>
      <c r="AR22" s="38">
        <f t="shared" si="0"/>
        <v>8.1081081081081088</v>
      </c>
      <c r="AS22" s="39">
        <f t="shared" si="1"/>
        <v>34</v>
      </c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</row>
    <row r="23" spans="1:58" x14ac:dyDescent="0.25">
      <c r="A23" s="1"/>
      <c r="B23" s="31">
        <f t="shared" si="3"/>
        <v>15</v>
      </c>
      <c r="C23" s="40" t="s">
        <v>80</v>
      </c>
      <c r="D23" s="41" t="s">
        <v>81</v>
      </c>
      <c r="E23" s="34"/>
      <c r="F23" s="36"/>
      <c r="G23" s="61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4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7">
        <v>1</v>
      </c>
      <c r="AE23" s="37">
        <v>1</v>
      </c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94">
        <f t="shared" si="2"/>
        <v>2</v>
      </c>
      <c r="AR23" s="38">
        <f t="shared" si="0"/>
        <v>5.4054054054054053</v>
      </c>
      <c r="AS23" s="39">
        <f t="shared" si="1"/>
        <v>35</v>
      </c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 x14ac:dyDescent="0.25">
      <c r="A24" s="1"/>
      <c r="B24" s="31">
        <f t="shared" si="3"/>
        <v>16</v>
      </c>
      <c r="C24" s="40" t="s">
        <v>82</v>
      </c>
      <c r="D24" s="41" t="s">
        <v>83</v>
      </c>
      <c r="E24" s="34"/>
      <c r="F24" s="50"/>
      <c r="G24" s="37">
        <v>1</v>
      </c>
      <c r="H24" s="37">
        <v>1</v>
      </c>
      <c r="I24" s="50"/>
      <c r="J24" s="50"/>
      <c r="K24" s="50"/>
      <c r="L24" s="37">
        <v>1</v>
      </c>
      <c r="M24" s="50"/>
      <c r="N24" s="50"/>
      <c r="O24" s="37">
        <v>1</v>
      </c>
      <c r="P24" s="50"/>
      <c r="Q24" s="50"/>
      <c r="R24" s="37">
        <v>1</v>
      </c>
      <c r="S24" s="37">
        <v>1</v>
      </c>
      <c r="T24" s="37">
        <v>1</v>
      </c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94">
        <f t="shared" si="2"/>
        <v>7</v>
      </c>
      <c r="AR24" s="38">
        <f t="shared" si="0"/>
        <v>18.918918918918919</v>
      </c>
      <c r="AS24" s="39">
        <f t="shared" si="1"/>
        <v>30</v>
      </c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</row>
    <row r="25" spans="1:58" x14ac:dyDescent="0.25">
      <c r="A25" s="1"/>
      <c r="B25" s="31">
        <f t="shared" si="3"/>
        <v>17</v>
      </c>
      <c r="C25" s="40" t="s">
        <v>84</v>
      </c>
      <c r="D25" s="41" t="s">
        <v>85</v>
      </c>
      <c r="E25" s="37">
        <v>1</v>
      </c>
      <c r="F25" s="37">
        <v>1</v>
      </c>
      <c r="G25" s="37">
        <v>1</v>
      </c>
      <c r="H25" s="37">
        <v>1</v>
      </c>
      <c r="I25" s="37">
        <v>1</v>
      </c>
      <c r="J25" s="37">
        <v>1</v>
      </c>
      <c r="K25" s="43"/>
      <c r="L25" s="37">
        <v>1</v>
      </c>
      <c r="M25" s="43"/>
      <c r="N25" s="37">
        <v>1</v>
      </c>
      <c r="O25" s="43"/>
      <c r="P25" s="43"/>
      <c r="Q25" s="37">
        <v>1</v>
      </c>
      <c r="R25" s="37">
        <v>1</v>
      </c>
      <c r="S25" s="37">
        <v>1</v>
      </c>
      <c r="T25" s="37">
        <v>1</v>
      </c>
      <c r="U25" s="37">
        <v>1</v>
      </c>
      <c r="V25" s="37">
        <v>1</v>
      </c>
      <c r="W25" s="43"/>
      <c r="X25" s="43"/>
      <c r="Y25" s="37">
        <v>1</v>
      </c>
      <c r="Z25" s="37">
        <v>1</v>
      </c>
      <c r="AA25" s="44"/>
      <c r="AB25" s="44"/>
      <c r="AC25" s="37">
        <v>1</v>
      </c>
      <c r="AD25" s="37">
        <v>1</v>
      </c>
      <c r="AE25" s="37">
        <v>1</v>
      </c>
      <c r="AF25" s="37">
        <v>1</v>
      </c>
      <c r="AG25" s="44"/>
      <c r="AH25" s="37">
        <v>1</v>
      </c>
      <c r="AI25" s="37">
        <v>1</v>
      </c>
      <c r="AJ25" s="37">
        <v>1</v>
      </c>
      <c r="AK25" s="37">
        <v>1</v>
      </c>
      <c r="AL25" s="44"/>
      <c r="AM25" s="37">
        <v>1</v>
      </c>
      <c r="AN25" s="37">
        <v>1</v>
      </c>
      <c r="AO25" s="37">
        <v>1</v>
      </c>
      <c r="AP25" s="44"/>
      <c r="AQ25" s="94">
        <f t="shared" si="2"/>
        <v>27</v>
      </c>
      <c r="AR25" s="38">
        <f t="shared" si="0"/>
        <v>72.972972972972968</v>
      </c>
      <c r="AS25" s="39">
        <f t="shared" si="1"/>
        <v>10</v>
      </c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</row>
    <row r="26" spans="1:58" x14ac:dyDescent="0.25">
      <c r="A26" s="1"/>
      <c r="B26" s="31">
        <f t="shared" si="3"/>
        <v>18</v>
      </c>
      <c r="C26" s="40" t="s">
        <v>86</v>
      </c>
      <c r="D26" s="41" t="s">
        <v>87</v>
      </c>
      <c r="E26" s="37">
        <v>1</v>
      </c>
      <c r="F26" s="37">
        <v>1</v>
      </c>
      <c r="G26" s="37">
        <v>1</v>
      </c>
      <c r="H26" s="37">
        <v>1</v>
      </c>
      <c r="I26" s="37">
        <v>1</v>
      </c>
      <c r="J26" s="37">
        <v>1</v>
      </c>
      <c r="K26" s="56"/>
      <c r="L26" s="37">
        <v>1</v>
      </c>
      <c r="M26" s="56"/>
      <c r="N26" s="37">
        <v>1</v>
      </c>
      <c r="O26" s="56"/>
      <c r="P26" s="56"/>
      <c r="Q26" s="37">
        <v>1</v>
      </c>
      <c r="R26" s="37">
        <v>1</v>
      </c>
      <c r="S26" s="37">
        <v>1</v>
      </c>
      <c r="T26" s="37">
        <v>1</v>
      </c>
      <c r="U26" s="56"/>
      <c r="V26" s="37">
        <v>1</v>
      </c>
      <c r="W26" s="56"/>
      <c r="X26" s="56"/>
      <c r="Y26" s="56"/>
      <c r="Z26" s="56"/>
      <c r="AA26" s="37">
        <v>1</v>
      </c>
      <c r="AB26" s="44"/>
      <c r="AC26" s="37">
        <v>1</v>
      </c>
      <c r="AD26" s="37">
        <v>1</v>
      </c>
      <c r="AE26" s="44"/>
      <c r="AF26" s="37">
        <v>1</v>
      </c>
      <c r="AG26" s="37">
        <v>1</v>
      </c>
      <c r="AH26" s="37">
        <v>1</v>
      </c>
      <c r="AI26" s="37">
        <v>1</v>
      </c>
      <c r="AJ26" s="37">
        <v>1</v>
      </c>
      <c r="AK26" s="37">
        <v>1</v>
      </c>
      <c r="AL26" s="44"/>
      <c r="AM26" s="37">
        <v>1</v>
      </c>
      <c r="AN26" s="37">
        <v>1</v>
      </c>
      <c r="AO26" s="37">
        <v>1</v>
      </c>
      <c r="AP26" s="56"/>
      <c r="AQ26" s="94">
        <f t="shared" si="2"/>
        <v>25</v>
      </c>
      <c r="AR26" s="38">
        <f t="shared" si="0"/>
        <v>67.567567567567565</v>
      </c>
      <c r="AS26" s="39">
        <f t="shared" si="1"/>
        <v>12</v>
      </c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</row>
    <row r="27" spans="1:58" x14ac:dyDescent="0.25">
      <c r="A27" s="1"/>
      <c r="B27" s="31">
        <f t="shared" si="3"/>
        <v>19</v>
      </c>
      <c r="C27" s="51" t="s">
        <v>88</v>
      </c>
      <c r="D27" s="52" t="s">
        <v>89</v>
      </c>
      <c r="E27" s="34"/>
      <c r="F27" s="54"/>
      <c r="G27" s="55"/>
      <c r="H27" s="54"/>
      <c r="I27" s="56"/>
      <c r="J27" s="56"/>
      <c r="K27" s="56"/>
      <c r="L27" s="37">
        <v>1</v>
      </c>
      <c r="M27" s="37">
        <v>1</v>
      </c>
      <c r="N27" s="56"/>
      <c r="O27" s="37">
        <v>1</v>
      </c>
      <c r="P27" s="37">
        <v>1</v>
      </c>
      <c r="Q27" s="56"/>
      <c r="R27" s="56"/>
      <c r="S27" s="56"/>
      <c r="T27" s="56"/>
      <c r="U27" s="37">
        <v>1</v>
      </c>
      <c r="V27" s="56"/>
      <c r="W27" s="56"/>
      <c r="X27" s="56"/>
      <c r="Y27" s="56"/>
      <c r="Z27" s="56"/>
      <c r="AA27" s="56"/>
      <c r="AB27" s="56"/>
      <c r="AC27" s="37">
        <v>1</v>
      </c>
      <c r="AD27" s="56"/>
      <c r="AE27" s="37">
        <v>1</v>
      </c>
      <c r="AF27" s="37">
        <v>1</v>
      </c>
      <c r="AG27" s="37">
        <v>1</v>
      </c>
      <c r="AH27" s="37">
        <v>1</v>
      </c>
      <c r="AI27" s="37">
        <v>1</v>
      </c>
      <c r="AJ27" s="37">
        <v>1</v>
      </c>
      <c r="AK27" s="37">
        <v>1</v>
      </c>
      <c r="AL27" s="37">
        <v>1</v>
      </c>
      <c r="AM27" s="37">
        <v>1</v>
      </c>
      <c r="AN27" s="37">
        <v>1</v>
      </c>
      <c r="AO27" s="37">
        <v>1</v>
      </c>
      <c r="AP27" s="56"/>
      <c r="AQ27" s="94">
        <f t="shared" si="2"/>
        <v>17</v>
      </c>
      <c r="AR27" s="38">
        <f t="shared" si="0"/>
        <v>45.945945945945951</v>
      </c>
      <c r="AS27" s="39">
        <f t="shared" si="1"/>
        <v>20</v>
      </c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58" x14ac:dyDescent="0.25">
      <c r="A28" s="1"/>
      <c r="B28" s="31">
        <f t="shared" si="3"/>
        <v>20</v>
      </c>
      <c r="C28" s="40" t="s">
        <v>90</v>
      </c>
      <c r="D28" s="41" t="s">
        <v>91</v>
      </c>
      <c r="E28" s="37">
        <v>1</v>
      </c>
      <c r="F28" s="37">
        <v>1</v>
      </c>
      <c r="G28" s="37">
        <v>1</v>
      </c>
      <c r="H28" s="42"/>
      <c r="I28" s="43"/>
      <c r="J28" s="43"/>
      <c r="K28" s="43"/>
      <c r="L28" s="43"/>
      <c r="M28" s="43"/>
      <c r="N28" s="43"/>
      <c r="O28" s="37">
        <v>1</v>
      </c>
      <c r="P28" s="37">
        <v>1</v>
      </c>
      <c r="Q28" s="43"/>
      <c r="R28" s="37">
        <v>1</v>
      </c>
      <c r="S28" s="37">
        <v>1</v>
      </c>
      <c r="T28" s="37">
        <v>1</v>
      </c>
      <c r="U28" s="43"/>
      <c r="V28" s="43"/>
      <c r="W28" s="37">
        <v>1</v>
      </c>
      <c r="X28" s="37">
        <v>1</v>
      </c>
      <c r="Y28" s="37">
        <v>1</v>
      </c>
      <c r="Z28" s="37">
        <v>1</v>
      </c>
      <c r="AA28" s="44"/>
      <c r="AB28" s="44"/>
      <c r="AC28" s="44"/>
      <c r="AD28" s="37">
        <v>1</v>
      </c>
      <c r="AE28" s="37">
        <v>1</v>
      </c>
      <c r="AF28" s="37">
        <v>1</v>
      </c>
      <c r="AG28" s="37">
        <v>1</v>
      </c>
      <c r="AH28" s="37">
        <v>1</v>
      </c>
      <c r="AI28" s="37">
        <v>1</v>
      </c>
      <c r="AJ28" s="37">
        <v>1</v>
      </c>
      <c r="AK28" s="37">
        <v>1</v>
      </c>
      <c r="AL28" s="37">
        <v>1</v>
      </c>
      <c r="AM28" s="44"/>
      <c r="AN28" s="37">
        <v>1</v>
      </c>
      <c r="AO28" s="37">
        <v>1</v>
      </c>
      <c r="AP28" s="44"/>
      <c r="AQ28" s="94">
        <f t="shared" si="2"/>
        <v>23</v>
      </c>
      <c r="AR28" s="38">
        <f t="shared" si="0"/>
        <v>62.162162162162161</v>
      </c>
      <c r="AS28" s="39">
        <f t="shared" si="1"/>
        <v>14</v>
      </c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</row>
    <row r="29" spans="1:58" x14ac:dyDescent="0.25">
      <c r="A29" s="1"/>
      <c r="B29" s="31">
        <f t="shared" si="3"/>
        <v>21</v>
      </c>
      <c r="C29" s="40" t="s">
        <v>92</v>
      </c>
      <c r="D29" s="41" t="s">
        <v>91</v>
      </c>
      <c r="E29" s="34"/>
      <c r="F29" s="42"/>
      <c r="G29" s="37">
        <v>1</v>
      </c>
      <c r="H29" s="37">
        <v>1</v>
      </c>
      <c r="I29" s="37">
        <v>1</v>
      </c>
      <c r="J29" s="37">
        <v>1</v>
      </c>
      <c r="K29" s="37">
        <v>1</v>
      </c>
      <c r="L29" s="43"/>
      <c r="M29" s="37">
        <v>1</v>
      </c>
      <c r="N29" s="43"/>
      <c r="O29" s="37">
        <v>1</v>
      </c>
      <c r="P29" s="37">
        <v>1</v>
      </c>
      <c r="Q29" s="37">
        <v>1</v>
      </c>
      <c r="R29" s="43"/>
      <c r="S29" s="37">
        <v>1</v>
      </c>
      <c r="T29" s="37">
        <v>1</v>
      </c>
      <c r="U29" s="43"/>
      <c r="V29" s="43"/>
      <c r="W29" s="37">
        <v>1</v>
      </c>
      <c r="X29" s="37">
        <v>1</v>
      </c>
      <c r="Y29" s="43"/>
      <c r="Z29" s="37">
        <v>1</v>
      </c>
      <c r="AA29" s="44"/>
      <c r="AB29" s="44"/>
      <c r="AC29" s="44"/>
      <c r="AD29" s="37">
        <v>1</v>
      </c>
      <c r="AE29" s="37">
        <v>1</v>
      </c>
      <c r="AF29" s="37">
        <v>1</v>
      </c>
      <c r="AG29" s="44"/>
      <c r="AH29" s="37">
        <v>1</v>
      </c>
      <c r="AI29" s="37">
        <v>1</v>
      </c>
      <c r="AJ29" s="44"/>
      <c r="AK29" s="44"/>
      <c r="AL29" s="44"/>
      <c r="AM29" s="44"/>
      <c r="AN29" s="37">
        <v>1</v>
      </c>
      <c r="AO29" s="37">
        <v>1</v>
      </c>
      <c r="AP29" s="44"/>
      <c r="AQ29" s="94">
        <f t="shared" si="2"/>
        <v>21</v>
      </c>
      <c r="AR29" s="38">
        <f t="shared" si="0"/>
        <v>56.756756756756758</v>
      </c>
      <c r="AS29" s="39">
        <f t="shared" si="1"/>
        <v>16</v>
      </c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1:58" x14ac:dyDescent="0.25">
      <c r="A30" s="1"/>
      <c r="B30" s="31">
        <f t="shared" si="3"/>
        <v>22</v>
      </c>
      <c r="C30" s="51" t="s">
        <v>92</v>
      </c>
      <c r="D30" s="52" t="s">
        <v>93</v>
      </c>
      <c r="E30" s="62"/>
      <c r="F30" s="45"/>
      <c r="G30" s="37">
        <v>1</v>
      </c>
      <c r="H30" s="45"/>
      <c r="I30" s="37">
        <v>1</v>
      </c>
      <c r="J30" s="37">
        <v>1</v>
      </c>
      <c r="K30" s="37">
        <v>1</v>
      </c>
      <c r="L30" s="37">
        <v>1</v>
      </c>
      <c r="M30" s="45"/>
      <c r="N30" s="45"/>
      <c r="O30" s="45"/>
      <c r="P30" s="45"/>
      <c r="Q30" s="37">
        <v>1</v>
      </c>
      <c r="R30" s="45"/>
      <c r="S30" s="37">
        <v>1</v>
      </c>
      <c r="T30" s="45"/>
      <c r="U30" s="45"/>
      <c r="V30" s="45"/>
      <c r="W30" s="37">
        <v>1</v>
      </c>
      <c r="X30" s="37">
        <v>1</v>
      </c>
      <c r="Y30" s="45"/>
      <c r="Z30" s="37">
        <v>1</v>
      </c>
      <c r="AA30" s="37">
        <v>1</v>
      </c>
      <c r="AB30" s="44"/>
      <c r="AC30" s="37">
        <v>1</v>
      </c>
      <c r="AD30" s="37">
        <v>1</v>
      </c>
      <c r="AE30" s="37">
        <v>1</v>
      </c>
      <c r="AF30" s="37">
        <v>1</v>
      </c>
      <c r="AG30" s="37">
        <v>1</v>
      </c>
      <c r="AH30" s="37">
        <v>1</v>
      </c>
      <c r="AI30" s="44"/>
      <c r="AJ30" s="44"/>
      <c r="AK30" s="44"/>
      <c r="AL30" s="37">
        <v>1</v>
      </c>
      <c r="AM30" s="44"/>
      <c r="AN30" s="44"/>
      <c r="AO30" s="44"/>
      <c r="AP30" s="44"/>
      <c r="AQ30" s="94">
        <f t="shared" si="2"/>
        <v>18</v>
      </c>
      <c r="AR30" s="38">
        <f t="shared" si="0"/>
        <v>48.648648648648653</v>
      </c>
      <c r="AS30" s="39">
        <f t="shared" si="1"/>
        <v>19</v>
      </c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pans="1:58" x14ac:dyDescent="0.25">
      <c r="A31" s="1"/>
      <c r="B31" s="31">
        <f t="shared" si="3"/>
        <v>23</v>
      </c>
      <c r="C31" s="40" t="s">
        <v>94</v>
      </c>
      <c r="D31" s="41" t="s">
        <v>95</v>
      </c>
      <c r="E31" s="37">
        <v>1</v>
      </c>
      <c r="F31" s="35"/>
      <c r="G31" s="37">
        <v>1</v>
      </c>
      <c r="H31" s="35"/>
      <c r="I31" s="37">
        <v>1</v>
      </c>
      <c r="J31" s="37">
        <v>1</v>
      </c>
      <c r="K31" s="36"/>
      <c r="L31" s="36"/>
      <c r="M31" s="36"/>
      <c r="N31" s="37">
        <v>1</v>
      </c>
      <c r="O31" s="36"/>
      <c r="P31" s="36"/>
      <c r="Q31" s="36"/>
      <c r="R31" s="36"/>
      <c r="S31" s="36"/>
      <c r="T31" s="37">
        <v>1</v>
      </c>
      <c r="U31" s="36"/>
      <c r="V31" s="36"/>
      <c r="W31" s="36"/>
      <c r="X31" s="36"/>
      <c r="Y31" s="37">
        <v>1</v>
      </c>
      <c r="Z31" s="36"/>
      <c r="AA31" s="37">
        <v>1</v>
      </c>
      <c r="AB31" s="44"/>
      <c r="AC31" s="37">
        <v>1</v>
      </c>
      <c r="AD31" s="37">
        <v>1</v>
      </c>
      <c r="AE31" s="37">
        <v>1</v>
      </c>
      <c r="AF31" s="44"/>
      <c r="AG31" s="37">
        <v>1</v>
      </c>
      <c r="AH31" s="44"/>
      <c r="AI31" s="44"/>
      <c r="AJ31" s="44"/>
      <c r="AK31" s="44"/>
      <c r="AL31" s="44"/>
      <c r="AM31" s="44"/>
      <c r="AN31" s="44"/>
      <c r="AO31" s="44"/>
      <c r="AP31" s="36"/>
      <c r="AQ31" s="94">
        <f t="shared" si="2"/>
        <v>12</v>
      </c>
      <c r="AR31" s="38">
        <f t="shared" si="0"/>
        <v>32.432432432432435</v>
      </c>
      <c r="AS31" s="39">
        <f t="shared" si="1"/>
        <v>25</v>
      </c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</row>
    <row r="32" spans="1:58" x14ac:dyDescent="0.25">
      <c r="A32" s="1"/>
      <c r="B32" s="31">
        <f t="shared" si="3"/>
        <v>24</v>
      </c>
      <c r="C32" s="40" t="s">
        <v>96</v>
      </c>
      <c r="D32" s="41" t="s">
        <v>97</v>
      </c>
      <c r="E32" s="34"/>
      <c r="F32" s="36"/>
      <c r="G32" s="61"/>
      <c r="H32" s="36"/>
      <c r="I32" s="36"/>
      <c r="J32" s="36"/>
      <c r="K32" s="36"/>
      <c r="L32" s="36"/>
      <c r="M32" s="36"/>
      <c r="N32" s="36"/>
      <c r="O32" s="36"/>
      <c r="P32" s="36"/>
      <c r="Q32" s="37">
        <v>1</v>
      </c>
      <c r="R32" s="36"/>
      <c r="S32" s="37">
        <v>1</v>
      </c>
      <c r="T32" s="37">
        <v>1</v>
      </c>
      <c r="U32" s="36"/>
      <c r="V32" s="36"/>
      <c r="W32" s="37">
        <v>1</v>
      </c>
      <c r="X32" s="36"/>
      <c r="Y32" s="36"/>
      <c r="Z32" s="37">
        <v>1</v>
      </c>
      <c r="AA32" s="37">
        <v>1</v>
      </c>
      <c r="AB32" s="44"/>
      <c r="AC32" s="44"/>
      <c r="AD32" s="44"/>
      <c r="AE32" s="37">
        <v>1</v>
      </c>
      <c r="AF32" s="44"/>
      <c r="AG32" s="37">
        <v>1</v>
      </c>
      <c r="AH32" s="37">
        <v>1</v>
      </c>
      <c r="AI32" s="44"/>
      <c r="AJ32" s="44"/>
      <c r="AK32" s="37">
        <v>1</v>
      </c>
      <c r="AL32" s="37">
        <v>1</v>
      </c>
      <c r="AM32" s="37">
        <v>1</v>
      </c>
      <c r="AN32" s="44"/>
      <c r="AO32" s="44"/>
      <c r="AP32" s="44"/>
      <c r="AQ32" s="94">
        <f t="shared" si="2"/>
        <v>12</v>
      </c>
      <c r="AR32" s="38">
        <f t="shared" si="0"/>
        <v>32.432432432432435</v>
      </c>
      <c r="AS32" s="39">
        <f t="shared" si="1"/>
        <v>25</v>
      </c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1:58" x14ac:dyDescent="0.25">
      <c r="A33" s="1"/>
      <c r="B33" s="31">
        <f t="shared" si="3"/>
        <v>25</v>
      </c>
      <c r="C33" s="40" t="s">
        <v>98</v>
      </c>
      <c r="D33" s="41" t="s">
        <v>99</v>
      </c>
      <c r="E33" s="37">
        <v>1</v>
      </c>
      <c r="F33" s="37">
        <v>1</v>
      </c>
      <c r="G33" s="59"/>
      <c r="H33" s="54"/>
      <c r="I33" s="56"/>
      <c r="J33" s="56"/>
      <c r="K33" s="56"/>
      <c r="L33" s="56"/>
      <c r="M33" s="56"/>
      <c r="N33" s="56"/>
      <c r="O33" s="37">
        <v>1</v>
      </c>
      <c r="P33" s="56"/>
      <c r="Q33" s="37">
        <v>1</v>
      </c>
      <c r="R33" s="56"/>
      <c r="S33" s="37">
        <v>1</v>
      </c>
      <c r="T33" s="56"/>
      <c r="U33" s="56"/>
      <c r="V33" s="56"/>
      <c r="W33" s="56"/>
      <c r="X33" s="56"/>
      <c r="Y33" s="56"/>
      <c r="Z33" s="37">
        <v>1</v>
      </c>
      <c r="AA33" s="44"/>
      <c r="AB33" s="44"/>
      <c r="AC33" s="44"/>
      <c r="AD33" s="44"/>
      <c r="AE33" s="44"/>
      <c r="AF33" s="44"/>
      <c r="AG33" s="44"/>
      <c r="AH33" s="37">
        <v>1</v>
      </c>
      <c r="AI33" s="44"/>
      <c r="AJ33" s="37">
        <v>1</v>
      </c>
      <c r="AK33" s="44"/>
      <c r="AL33" s="44"/>
      <c r="AM33" s="44"/>
      <c r="AN33" s="44"/>
      <c r="AO33" s="37">
        <v>1</v>
      </c>
      <c r="AP33" s="44"/>
      <c r="AQ33" s="94">
        <f t="shared" si="2"/>
        <v>9</v>
      </c>
      <c r="AR33" s="38">
        <f t="shared" si="0"/>
        <v>24.324324324324326</v>
      </c>
      <c r="AS33" s="39">
        <f t="shared" si="1"/>
        <v>28</v>
      </c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1:58" x14ac:dyDescent="0.25">
      <c r="A34" s="1"/>
      <c r="B34" s="31">
        <f t="shared" si="3"/>
        <v>26</v>
      </c>
      <c r="C34" s="40" t="s">
        <v>100</v>
      </c>
      <c r="D34" s="41" t="s">
        <v>101</v>
      </c>
      <c r="E34" s="34"/>
      <c r="F34" s="57"/>
      <c r="G34" s="37">
        <v>1</v>
      </c>
      <c r="H34" s="37">
        <v>1</v>
      </c>
      <c r="I34" s="37">
        <v>1</v>
      </c>
      <c r="J34" s="37">
        <v>1</v>
      </c>
      <c r="K34" s="50"/>
      <c r="L34" s="50"/>
      <c r="M34" s="50"/>
      <c r="N34" s="50"/>
      <c r="O34" s="50"/>
      <c r="P34" s="37">
        <v>1</v>
      </c>
      <c r="Q34" s="50"/>
      <c r="R34" s="50"/>
      <c r="S34" s="37">
        <v>1</v>
      </c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37">
        <v>1</v>
      </c>
      <c r="AG34" s="50"/>
      <c r="AH34" s="50"/>
      <c r="AI34" s="37">
        <v>1</v>
      </c>
      <c r="AJ34" s="37">
        <v>1</v>
      </c>
      <c r="AK34" s="50"/>
      <c r="AL34" s="37">
        <v>1</v>
      </c>
      <c r="AM34" s="37">
        <v>1</v>
      </c>
      <c r="AN34" s="37">
        <v>1</v>
      </c>
      <c r="AO34" s="37">
        <v>1</v>
      </c>
      <c r="AP34" s="50"/>
      <c r="AQ34" s="94">
        <f t="shared" si="2"/>
        <v>13</v>
      </c>
      <c r="AR34" s="38">
        <f t="shared" si="0"/>
        <v>35.135135135135137</v>
      </c>
      <c r="AS34" s="39">
        <f t="shared" si="1"/>
        <v>24</v>
      </c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58" x14ac:dyDescent="0.25">
      <c r="A35" s="1"/>
      <c r="B35" s="31">
        <f t="shared" si="3"/>
        <v>27</v>
      </c>
      <c r="C35" s="51" t="s">
        <v>102</v>
      </c>
      <c r="D35" s="52" t="s">
        <v>83</v>
      </c>
      <c r="E35" s="62"/>
      <c r="F35" s="45"/>
      <c r="G35" s="63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94">
        <f t="shared" si="2"/>
        <v>0</v>
      </c>
      <c r="AR35" s="38">
        <f t="shared" si="0"/>
        <v>0</v>
      </c>
      <c r="AS35" s="39">
        <f t="shared" si="1"/>
        <v>37</v>
      </c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1:58" x14ac:dyDescent="0.25">
      <c r="A36" s="1"/>
      <c r="B36" s="31">
        <f t="shared" si="3"/>
        <v>28</v>
      </c>
      <c r="C36" s="40" t="s">
        <v>103</v>
      </c>
      <c r="D36" s="41" t="s">
        <v>104</v>
      </c>
      <c r="E36" s="34"/>
      <c r="F36" s="37">
        <v>1</v>
      </c>
      <c r="G36" s="59"/>
      <c r="H36" s="37">
        <v>1</v>
      </c>
      <c r="I36" s="56"/>
      <c r="J36" s="56"/>
      <c r="K36" s="56"/>
      <c r="L36" s="37">
        <v>1</v>
      </c>
      <c r="M36" s="56"/>
      <c r="N36" s="37">
        <v>1</v>
      </c>
      <c r="O36" s="56"/>
      <c r="P36" s="56"/>
      <c r="Q36" s="56"/>
      <c r="R36" s="56"/>
      <c r="S36" s="37">
        <v>1</v>
      </c>
      <c r="T36" s="56"/>
      <c r="U36" s="56"/>
      <c r="V36" s="56"/>
      <c r="W36" s="37">
        <v>1</v>
      </c>
      <c r="X36" s="37">
        <v>1</v>
      </c>
      <c r="Y36" s="37">
        <v>1</v>
      </c>
      <c r="Z36" s="56"/>
      <c r="AA36" s="37">
        <v>1</v>
      </c>
      <c r="AB36" s="44"/>
      <c r="AC36" s="37">
        <v>1</v>
      </c>
      <c r="AD36" s="44"/>
      <c r="AE36" s="37">
        <v>1</v>
      </c>
      <c r="AF36" s="44"/>
      <c r="AG36" s="37">
        <v>1</v>
      </c>
      <c r="AH36" s="37">
        <v>1</v>
      </c>
      <c r="AI36" s="37">
        <v>1</v>
      </c>
      <c r="AJ36" s="44"/>
      <c r="AK36" s="44"/>
      <c r="AL36" s="37">
        <v>1</v>
      </c>
      <c r="AM36" s="44"/>
      <c r="AN36" s="44"/>
      <c r="AO36" s="37">
        <v>1</v>
      </c>
      <c r="AP36" s="56"/>
      <c r="AQ36" s="94">
        <f t="shared" si="2"/>
        <v>16</v>
      </c>
      <c r="AR36" s="38">
        <f t="shared" si="0"/>
        <v>43.243243243243242</v>
      </c>
      <c r="AS36" s="39">
        <f t="shared" si="1"/>
        <v>21</v>
      </c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pans="1:58" x14ac:dyDescent="0.25">
      <c r="A37" s="1"/>
      <c r="B37" s="31">
        <f t="shared" si="3"/>
        <v>29</v>
      </c>
      <c r="C37" s="51" t="s">
        <v>105</v>
      </c>
      <c r="D37" s="52" t="s">
        <v>99</v>
      </c>
      <c r="E37" s="62"/>
      <c r="F37" s="45"/>
      <c r="G37" s="37">
        <v>1</v>
      </c>
      <c r="H37" s="37">
        <v>1</v>
      </c>
      <c r="I37" s="45"/>
      <c r="J37" s="45"/>
      <c r="K37" s="37">
        <v>1</v>
      </c>
      <c r="L37" s="37">
        <v>1</v>
      </c>
      <c r="M37" s="45"/>
      <c r="N37" s="37">
        <v>1</v>
      </c>
      <c r="O37" s="37">
        <v>1</v>
      </c>
      <c r="P37" s="37">
        <v>1</v>
      </c>
      <c r="Q37" s="45"/>
      <c r="R37" s="37">
        <v>1</v>
      </c>
      <c r="S37" s="37">
        <v>1</v>
      </c>
      <c r="T37" s="37">
        <v>1</v>
      </c>
      <c r="U37" s="37">
        <v>1</v>
      </c>
      <c r="V37" s="37">
        <v>1</v>
      </c>
      <c r="W37" s="37">
        <v>1</v>
      </c>
      <c r="X37" s="45"/>
      <c r="Y37" s="45"/>
      <c r="Z37" s="45"/>
      <c r="AA37" s="45"/>
      <c r="AB37" s="45"/>
      <c r="AC37" s="37">
        <v>1</v>
      </c>
      <c r="AD37" s="37">
        <v>1</v>
      </c>
      <c r="AE37" s="45"/>
      <c r="AF37" s="37">
        <v>1</v>
      </c>
      <c r="AG37" s="37">
        <v>1</v>
      </c>
      <c r="AH37" s="45"/>
      <c r="AI37" s="45"/>
      <c r="AJ37" s="45"/>
      <c r="AK37" s="45"/>
      <c r="AL37" s="45"/>
      <c r="AM37" s="45"/>
      <c r="AN37" s="45"/>
      <c r="AO37" s="45"/>
      <c r="AP37" s="45"/>
      <c r="AQ37" s="94">
        <f t="shared" si="2"/>
        <v>17</v>
      </c>
      <c r="AR37" s="38">
        <f t="shared" si="0"/>
        <v>45.945945945945951</v>
      </c>
      <c r="AS37" s="39">
        <f t="shared" si="1"/>
        <v>20</v>
      </c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1:58" x14ac:dyDescent="0.25">
      <c r="A38" s="1"/>
      <c r="B38" s="31">
        <f t="shared" si="3"/>
        <v>30</v>
      </c>
      <c r="C38" s="40" t="s">
        <v>106</v>
      </c>
      <c r="D38" s="41" t="s">
        <v>107</v>
      </c>
      <c r="E38" s="34"/>
      <c r="F38" s="54"/>
      <c r="G38" s="55"/>
      <c r="H38" s="54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94">
        <f t="shared" si="2"/>
        <v>0</v>
      </c>
      <c r="AR38" s="38">
        <f t="shared" si="0"/>
        <v>0</v>
      </c>
      <c r="AS38" s="39">
        <f t="shared" si="1"/>
        <v>37</v>
      </c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1:58" x14ac:dyDescent="0.25">
      <c r="A39" s="1"/>
      <c r="B39" s="31">
        <f t="shared" si="3"/>
        <v>31</v>
      </c>
      <c r="C39" s="40" t="s">
        <v>108</v>
      </c>
      <c r="D39" s="41" t="s">
        <v>109</v>
      </c>
      <c r="E39" s="37">
        <v>1</v>
      </c>
      <c r="F39" s="37">
        <v>1</v>
      </c>
      <c r="G39" s="37">
        <v>1</v>
      </c>
      <c r="H39" s="37">
        <v>1</v>
      </c>
      <c r="I39" s="37">
        <v>1</v>
      </c>
      <c r="J39" s="37">
        <v>1</v>
      </c>
      <c r="K39" s="43"/>
      <c r="L39" s="37">
        <v>1</v>
      </c>
      <c r="M39" s="43"/>
      <c r="N39" s="37">
        <v>1</v>
      </c>
      <c r="O39" s="43"/>
      <c r="P39" s="37">
        <v>1</v>
      </c>
      <c r="Q39" s="37">
        <v>1</v>
      </c>
      <c r="R39" s="37">
        <v>1</v>
      </c>
      <c r="S39" s="37">
        <v>1</v>
      </c>
      <c r="T39" s="37">
        <v>1</v>
      </c>
      <c r="U39" s="43"/>
      <c r="V39" s="37">
        <v>1</v>
      </c>
      <c r="W39" s="37">
        <v>1</v>
      </c>
      <c r="X39" s="43"/>
      <c r="Y39" s="37">
        <v>1</v>
      </c>
      <c r="Z39" s="37">
        <v>1</v>
      </c>
      <c r="AA39" s="37">
        <v>1</v>
      </c>
      <c r="AB39" s="44"/>
      <c r="AC39" s="37">
        <v>1</v>
      </c>
      <c r="AD39" s="37">
        <v>1</v>
      </c>
      <c r="AE39" s="44"/>
      <c r="AF39" s="37">
        <v>1</v>
      </c>
      <c r="AG39" s="37">
        <v>1</v>
      </c>
      <c r="AH39" s="37">
        <v>1</v>
      </c>
      <c r="AI39" s="37">
        <v>1</v>
      </c>
      <c r="AJ39" s="37">
        <v>1</v>
      </c>
      <c r="AK39" s="37">
        <v>1</v>
      </c>
      <c r="AL39" s="44"/>
      <c r="AM39" s="37">
        <v>1</v>
      </c>
      <c r="AN39" s="37">
        <v>1</v>
      </c>
      <c r="AO39" s="37">
        <v>1</v>
      </c>
      <c r="AP39" s="44"/>
      <c r="AQ39" s="94">
        <f t="shared" si="2"/>
        <v>29</v>
      </c>
      <c r="AR39" s="38">
        <f t="shared" si="0"/>
        <v>78.378378378378372</v>
      </c>
      <c r="AS39" s="39">
        <f t="shared" si="1"/>
        <v>8</v>
      </c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1:58" x14ac:dyDescent="0.25">
      <c r="A40" s="1"/>
      <c r="B40" s="31">
        <f t="shared" si="3"/>
        <v>32</v>
      </c>
      <c r="C40" s="40" t="s">
        <v>108</v>
      </c>
      <c r="D40" s="41" t="s">
        <v>110</v>
      </c>
      <c r="E40" s="37">
        <v>1</v>
      </c>
      <c r="F40" s="42"/>
      <c r="G40" s="37">
        <v>1</v>
      </c>
      <c r="H40" s="42"/>
      <c r="I40" s="43"/>
      <c r="J40" s="43"/>
      <c r="K40" s="43"/>
      <c r="L40" s="37">
        <v>1</v>
      </c>
      <c r="M40" s="43"/>
      <c r="N40" s="43"/>
      <c r="O40" s="43"/>
      <c r="P40" s="43"/>
      <c r="Q40" s="43"/>
      <c r="R40" s="37">
        <v>1</v>
      </c>
      <c r="S40" s="43"/>
      <c r="T40" s="37">
        <v>1</v>
      </c>
      <c r="U40" s="43"/>
      <c r="V40" s="37">
        <v>1</v>
      </c>
      <c r="W40" s="43"/>
      <c r="X40" s="43"/>
      <c r="Y40" s="43"/>
      <c r="Z40" s="43"/>
      <c r="AA40" s="43"/>
      <c r="AB40" s="43"/>
      <c r="AC40" s="43"/>
      <c r="AD40" s="43"/>
      <c r="AE40" s="43"/>
      <c r="AF40" s="37">
        <v>1</v>
      </c>
      <c r="AG40" s="37">
        <v>1</v>
      </c>
      <c r="AH40" s="37">
        <v>1</v>
      </c>
      <c r="AI40" s="43"/>
      <c r="AJ40" s="43"/>
      <c r="AK40" s="43"/>
      <c r="AL40" s="43"/>
      <c r="AM40" s="43"/>
      <c r="AN40" s="43"/>
      <c r="AO40" s="43"/>
      <c r="AP40" s="43"/>
      <c r="AQ40" s="94">
        <f t="shared" si="2"/>
        <v>9</v>
      </c>
      <c r="AR40" s="38">
        <f t="shared" si="0"/>
        <v>24.324324324324326</v>
      </c>
      <c r="AS40" s="39">
        <f t="shared" si="1"/>
        <v>28</v>
      </c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58" x14ac:dyDescent="0.25">
      <c r="A41" s="1"/>
      <c r="B41" s="31">
        <f t="shared" si="3"/>
        <v>33</v>
      </c>
      <c r="C41" s="51" t="s">
        <v>111</v>
      </c>
      <c r="D41" s="52" t="s">
        <v>112</v>
      </c>
      <c r="E41" s="34"/>
      <c r="F41" s="37">
        <v>1</v>
      </c>
      <c r="G41" s="59"/>
      <c r="H41" s="37">
        <v>1</v>
      </c>
      <c r="I41" s="37">
        <v>1</v>
      </c>
      <c r="J41" s="37">
        <v>1</v>
      </c>
      <c r="K41" s="43"/>
      <c r="L41" s="37">
        <v>1</v>
      </c>
      <c r="M41" s="43"/>
      <c r="N41" s="37">
        <v>1</v>
      </c>
      <c r="O41" s="37">
        <v>1</v>
      </c>
      <c r="P41" s="43"/>
      <c r="Q41" s="37">
        <v>1</v>
      </c>
      <c r="R41" s="43"/>
      <c r="S41" s="37">
        <v>1</v>
      </c>
      <c r="T41" s="43"/>
      <c r="U41" s="37">
        <v>1</v>
      </c>
      <c r="V41" s="43"/>
      <c r="W41" s="43"/>
      <c r="X41" s="43"/>
      <c r="Y41" s="43"/>
      <c r="Z41" s="43"/>
      <c r="AA41" s="43"/>
      <c r="AB41" s="43"/>
      <c r="AC41" s="37">
        <v>1</v>
      </c>
      <c r="AD41" s="43"/>
      <c r="AE41" s="37">
        <v>1</v>
      </c>
      <c r="AF41" s="43"/>
      <c r="AG41" s="43"/>
      <c r="AH41" s="43"/>
      <c r="AI41" s="43"/>
      <c r="AJ41" s="43"/>
      <c r="AK41" s="43"/>
      <c r="AL41" s="43"/>
      <c r="AM41" s="43"/>
      <c r="AN41" s="43"/>
      <c r="AO41" s="37">
        <v>1</v>
      </c>
      <c r="AP41" s="43"/>
      <c r="AQ41" s="94">
        <f t="shared" si="2"/>
        <v>13</v>
      </c>
      <c r="AR41" s="38">
        <f t="shared" si="0"/>
        <v>35.135135135135137</v>
      </c>
      <c r="AS41" s="39">
        <f t="shared" si="1"/>
        <v>24</v>
      </c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1:58" x14ac:dyDescent="0.25">
      <c r="A42" s="1"/>
      <c r="B42" s="31">
        <f t="shared" si="3"/>
        <v>34</v>
      </c>
      <c r="C42" s="51" t="s">
        <v>113</v>
      </c>
      <c r="D42" s="52" t="s">
        <v>101</v>
      </c>
      <c r="E42" s="37">
        <v>1</v>
      </c>
      <c r="F42" s="37">
        <v>1</v>
      </c>
      <c r="G42" s="59"/>
      <c r="H42" s="42"/>
      <c r="I42" s="37">
        <v>1</v>
      </c>
      <c r="J42" s="37">
        <v>1</v>
      </c>
      <c r="K42" s="37">
        <v>1</v>
      </c>
      <c r="L42" s="37">
        <v>1</v>
      </c>
      <c r="M42" s="43"/>
      <c r="N42" s="43"/>
      <c r="O42" s="43"/>
      <c r="P42" s="37">
        <v>1</v>
      </c>
      <c r="Q42" s="37">
        <v>1</v>
      </c>
      <c r="R42" s="37">
        <v>1</v>
      </c>
      <c r="S42" s="43"/>
      <c r="T42" s="43"/>
      <c r="U42" s="37">
        <v>1</v>
      </c>
      <c r="V42" s="43"/>
      <c r="W42" s="43"/>
      <c r="X42" s="43"/>
      <c r="Y42" s="43"/>
      <c r="Z42" s="43"/>
      <c r="AA42" s="43"/>
      <c r="AB42" s="43"/>
      <c r="AC42" s="43"/>
      <c r="AD42" s="43"/>
      <c r="AE42" s="37">
        <v>1</v>
      </c>
      <c r="AF42" s="37">
        <v>1</v>
      </c>
      <c r="AG42" s="43"/>
      <c r="AH42" s="37">
        <v>1</v>
      </c>
      <c r="AI42" s="37">
        <v>1</v>
      </c>
      <c r="AJ42" s="37">
        <v>1</v>
      </c>
      <c r="AK42" s="37">
        <v>1</v>
      </c>
      <c r="AL42" s="43"/>
      <c r="AM42" s="37">
        <v>1</v>
      </c>
      <c r="AN42" s="43"/>
      <c r="AO42" s="37">
        <v>1</v>
      </c>
      <c r="AP42" s="43"/>
      <c r="AQ42" s="94">
        <f t="shared" si="2"/>
        <v>18</v>
      </c>
      <c r="AR42" s="38">
        <f t="shared" si="0"/>
        <v>48.648648648648653</v>
      </c>
      <c r="AS42" s="39">
        <f t="shared" si="1"/>
        <v>19</v>
      </c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58" x14ac:dyDescent="0.25">
      <c r="A43" s="1"/>
      <c r="B43" s="31">
        <f t="shared" si="3"/>
        <v>35</v>
      </c>
      <c r="C43" s="51" t="s">
        <v>114</v>
      </c>
      <c r="D43" s="52" t="s">
        <v>115</v>
      </c>
      <c r="E43" s="34"/>
      <c r="F43" s="42"/>
      <c r="G43" s="64"/>
      <c r="H43" s="42"/>
      <c r="I43" s="43"/>
      <c r="J43" s="43"/>
      <c r="K43" s="43"/>
      <c r="L43" s="37">
        <v>1</v>
      </c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37">
        <v>1</v>
      </c>
      <c r="Z43" s="43"/>
      <c r="AA43" s="43"/>
      <c r="AB43" s="43"/>
      <c r="AC43" s="37">
        <v>1</v>
      </c>
      <c r="AD43" s="37">
        <v>1</v>
      </c>
      <c r="AE43" s="43"/>
      <c r="AF43" s="37">
        <v>1</v>
      </c>
      <c r="AG43" s="43"/>
      <c r="AH43" s="37">
        <v>1</v>
      </c>
      <c r="AI43" s="37">
        <v>1</v>
      </c>
      <c r="AJ43" s="37">
        <v>1</v>
      </c>
      <c r="AK43" s="43"/>
      <c r="AL43" s="37">
        <v>1</v>
      </c>
      <c r="AM43" s="43"/>
      <c r="AN43" s="37">
        <v>1</v>
      </c>
      <c r="AO43" s="43"/>
      <c r="AP43" s="43"/>
      <c r="AQ43" s="94">
        <f t="shared" si="2"/>
        <v>10</v>
      </c>
      <c r="AR43" s="38">
        <f t="shared" si="0"/>
        <v>27.027027027027028</v>
      </c>
      <c r="AS43" s="39">
        <f t="shared" si="1"/>
        <v>27</v>
      </c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58" x14ac:dyDescent="0.25">
      <c r="A44" s="1"/>
      <c r="B44" s="31">
        <f t="shared" si="3"/>
        <v>36</v>
      </c>
      <c r="C44" s="51" t="s">
        <v>175</v>
      </c>
      <c r="D44" s="52" t="s">
        <v>176</v>
      </c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93"/>
      <c r="AB44" s="93"/>
      <c r="AC44" s="93"/>
      <c r="AD44" s="34"/>
      <c r="AE44" s="81"/>
      <c r="AF44" s="37">
        <v>1</v>
      </c>
      <c r="AG44" s="81"/>
      <c r="AH44" s="81"/>
      <c r="AI44" s="37">
        <v>1</v>
      </c>
      <c r="AJ44" s="37">
        <v>1</v>
      </c>
      <c r="AK44" s="43"/>
      <c r="AL44" s="37">
        <v>1</v>
      </c>
      <c r="AM44" s="37">
        <v>1</v>
      </c>
      <c r="AN44" s="37">
        <v>1</v>
      </c>
      <c r="AO44" s="37">
        <v>1</v>
      </c>
      <c r="AP44" s="43"/>
      <c r="AQ44" s="94">
        <f>SUM(E44:AP44)</f>
        <v>7</v>
      </c>
      <c r="AR44" s="38">
        <f t="shared" si="0"/>
        <v>18.918918918918919</v>
      </c>
      <c r="AS44" s="39">
        <f t="shared" si="1"/>
        <v>30</v>
      </c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1:58" x14ac:dyDescent="0.25">
      <c r="A45" s="1"/>
      <c r="B45" s="31">
        <f t="shared" si="3"/>
        <v>37</v>
      </c>
      <c r="C45" s="51" t="s">
        <v>116</v>
      </c>
      <c r="D45" s="52" t="s">
        <v>117</v>
      </c>
      <c r="E45" s="37">
        <v>1</v>
      </c>
      <c r="F45" s="42"/>
      <c r="G45" s="37">
        <v>1</v>
      </c>
      <c r="H45" s="37">
        <v>1</v>
      </c>
      <c r="I45" s="37">
        <v>1</v>
      </c>
      <c r="J45" s="37">
        <v>1</v>
      </c>
      <c r="K45" s="37">
        <v>1</v>
      </c>
      <c r="L45" s="37">
        <v>1</v>
      </c>
      <c r="M45" s="43"/>
      <c r="N45" s="37">
        <v>1</v>
      </c>
      <c r="O45" s="37">
        <v>1</v>
      </c>
      <c r="P45" s="37">
        <v>1</v>
      </c>
      <c r="Q45" s="43"/>
      <c r="R45" s="43"/>
      <c r="S45" s="43"/>
      <c r="T45" s="43"/>
      <c r="U45" s="43"/>
      <c r="V45" s="43"/>
      <c r="W45" s="43"/>
      <c r="X45" s="43"/>
      <c r="Y45" s="43"/>
      <c r="Z45" s="37">
        <v>1</v>
      </c>
      <c r="AA45" s="44"/>
      <c r="AB45" s="44"/>
      <c r="AC45" s="37">
        <v>1</v>
      </c>
      <c r="AD45" s="37">
        <v>1</v>
      </c>
      <c r="AE45" s="44"/>
      <c r="AF45" s="37">
        <v>1</v>
      </c>
      <c r="AG45" s="44"/>
      <c r="AH45" s="44"/>
      <c r="AI45" s="44"/>
      <c r="AJ45" s="44"/>
      <c r="AK45" s="44"/>
      <c r="AL45" s="44"/>
      <c r="AM45" s="37">
        <v>1</v>
      </c>
      <c r="AN45" s="44"/>
      <c r="AO45" s="44"/>
      <c r="AP45" s="44"/>
      <c r="AQ45" s="94">
        <f t="shared" si="2"/>
        <v>15</v>
      </c>
      <c r="AR45" s="38">
        <f t="shared" si="0"/>
        <v>40.54054054054054</v>
      </c>
      <c r="AS45" s="39">
        <f t="shared" si="1"/>
        <v>22</v>
      </c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1:58" x14ac:dyDescent="0.25">
      <c r="A46" s="1"/>
      <c r="B46" s="31">
        <f t="shared" si="3"/>
        <v>38</v>
      </c>
      <c r="C46" s="51" t="s">
        <v>118</v>
      </c>
      <c r="D46" s="52" t="s">
        <v>119</v>
      </c>
      <c r="E46" s="34"/>
      <c r="F46" s="37">
        <v>1</v>
      </c>
      <c r="G46" s="59"/>
      <c r="H46" s="54"/>
      <c r="I46" s="56"/>
      <c r="J46" s="56"/>
      <c r="K46" s="56"/>
      <c r="L46" s="56"/>
      <c r="M46" s="56"/>
      <c r="N46" s="56"/>
      <c r="O46" s="56"/>
      <c r="P46" s="56"/>
      <c r="Q46" s="37">
        <v>1</v>
      </c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37">
        <v>1</v>
      </c>
      <c r="AG46" s="56"/>
      <c r="AH46" s="56"/>
      <c r="AI46" s="37">
        <v>1</v>
      </c>
      <c r="AJ46" s="56"/>
      <c r="AK46" s="56"/>
      <c r="AL46" s="37">
        <v>1</v>
      </c>
      <c r="AM46" s="56"/>
      <c r="AN46" s="56"/>
      <c r="AO46" s="37">
        <v>1</v>
      </c>
      <c r="AP46" s="56"/>
      <c r="AQ46" s="94">
        <f t="shared" si="2"/>
        <v>6</v>
      </c>
      <c r="AR46" s="38">
        <f t="shared" si="0"/>
        <v>16.216216216216218</v>
      </c>
      <c r="AS46" s="39">
        <f t="shared" si="1"/>
        <v>31</v>
      </c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1:58" x14ac:dyDescent="0.25">
      <c r="A47" s="1"/>
      <c r="B47" s="31">
        <f t="shared" si="3"/>
        <v>39</v>
      </c>
      <c r="C47" s="51" t="s">
        <v>118</v>
      </c>
      <c r="D47" s="52" t="s">
        <v>120</v>
      </c>
      <c r="E47" s="37">
        <v>1</v>
      </c>
      <c r="F47" s="37">
        <v>1</v>
      </c>
      <c r="G47" s="37">
        <v>1</v>
      </c>
      <c r="H47" s="37">
        <v>1</v>
      </c>
      <c r="I47" s="37">
        <v>1</v>
      </c>
      <c r="J47" s="37">
        <v>1</v>
      </c>
      <c r="K47" s="37">
        <v>1</v>
      </c>
      <c r="L47" s="37">
        <v>1</v>
      </c>
      <c r="M47" s="45"/>
      <c r="N47" s="37">
        <v>1</v>
      </c>
      <c r="O47" s="37">
        <v>1</v>
      </c>
      <c r="P47" s="37">
        <v>1</v>
      </c>
      <c r="Q47" s="37">
        <v>1</v>
      </c>
      <c r="R47" s="37">
        <v>1</v>
      </c>
      <c r="S47" s="37">
        <v>1</v>
      </c>
      <c r="T47" s="37">
        <v>1</v>
      </c>
      <c r="U47" s="45"/>
      <c r="V47" s="37">
        <v>1</v>
      </c>
      <c r="W47" s="37">
        <v>1</v>
      </c>
      <c r="X47" s="45"/>
      <c r="Y47" s="45"/>
      <c r="Z47" s="37">
        <v>1</v>
      </c>
      <c r="AA47" s="37">
        <v>1</v>
      </c>
      <c r="AB47" s="37">
        <v>1</v>
      </c>
      <c r="AC47" s="37">
        <v>1</v>
      </c>
      <c r="AD47" s="44"/>
      <c r="AE47" s="44"/>
      <c r="AF47" s="44"/>
      <c r="AG47" s="37">
        <v>1</v>
      </c>
      <c r="AH47" s="37">
        <v>1</v>
      </c>
      <c r="AI47" s="44"/>
      <c r="AJ47" s="37">
        <v>1</v>
      </c>
      <c r="AK47" s="37">
        <v>1</v>
      </c>
      <c r="AL47" s="37">
        <v>1</v>
      </c>
      <c r="AM47" s="44"/>
      <c r="AN47" s="37">
        <v>1</v>
      </c>
      <c r="AO47" s="37">
        <v>1</v>
      </c>
      <c r="AP47" s="44"/>
      <c r="AQ47" s="94">
        <f t="shared" si="2"/>
        <v>28</v>
      </c>
      <c r="AR47" s="38">
        <f t="shared" si="0"/>
        <v>75.675675675675677</v>
      </c>
      <c r="AS47" s="39">
        <f t="shared" si="1"/>
        <v>9</v>
      </c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1:58" x14ac:dyDescent="0.25">
      <c r="A48" s="1"/>
      <c r="B48" s="31">
        <f t="shared" si="3"/>
        <v>40</v>
      </c>
      <c r="C48" s="51" t="s">
        <v>121</v>
      </c>
      <c r="D48" s="52" t="s">
        <v>60</v>
      </c>
      <c r="E48" s="34"/>
      <c r="F48" s="37">
        <v>1</v>
      </c>
      <c r="G48" s="37">
        <v>1</v>
      </c>
      <c r="H48" s="54"/>
      <c r="I48" s="37">
        <v>1</v>
      </c>
      <c r="J48" s="37">
        <v>1</v>
      </c>
      <c r="K48" s="56"/>
      <c r="L48" s="37">
        <v>1</v>
      </c>
      <c r="M48" s="56"/>
      <c r="N48" s="37">
        <v>1</v>
      </c>
      <c r="O48" s="56"/>
      <c r="P48" s="56"/>
      <c r="Q48" s="37">
        <v>1</v>
      </c>
      <c r="R48" s="56"/>
      <c r="S48" s="37">
        <v>1</v>
      </c>
      <c r="T48" s="37">
        <v>1</v>
      </c>
      <c r="U48" s="56"/>
      <c r="V48" s="56"/>
      <c r="W48" s="37">
        <v>1</v>
      </c>
      <c r="X48" s="37">
        <v>1</v>
      </c>
      <c r="Y48" s="56"/>
      <c r="Z48" s="37">
        <v>1</v>
      </c>
      <c r="AA48" s="37">
        <v>1</v>
      </c>
      <c r="AB48" s="44"/>
      <c r="AC48" s="44"/>
      <c r="AD48" s="44"/>
      <c r="AE48" s="37">
        <v>1</v>
      </c>
      <c r="AF48" s="44"/>
      <c r="AG48" s="37">
        <v>1</v>
      </c>
      <c r="AH48" s="37">
        <v>1</v>
      </c>
      <c r="AI48" s="37">
        <v>1</v>
      </c>
      <c r="AJ48" s="44"/>
      <c r="AK48" s="37">
        <v>1</v>
      </c>
      <c r="AL48" s="37">
        <v>1</v>
      </c>
      <c r="AM48" s="37">
        <v>1</v>
      </c>
      <c r="AN48" s="44"/>
      <c r="AO48" s="44"/>
      <c r="AP48" s="44"/>
      <c r="AQ48" s="94">
        <f t="shared" si="2"/>
        <v>20</v>
      </c>
      <c r="AR48" s="38">
        <f t="shared" si="0"/>
        <v>54.054054054054056</v>
      </c>
      <c r="AS48" s="39">
        <f t="shared" si="1"/>
        <v>17</v>
      </c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1:58" x14ac:dyDescent="0.25">
      <c r="A49" s="1"/>
      <c r="B49" s="31">
        <f t="shared" si="3"/>
        <v>41</v>
      </c>
      <c r="C49" s="51" t="s">
        <v>122</v>
      </c>
      <c r="D49" s="52" t="s">
        <v>123</v>
      </c>
      <c r="E49" s="37">
        <v>1</v>
      </c>
      <c r="F49" s="45"/>
      <c r="G49" s="63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94">
        <f t="shared" si="2"/>
        <v>1</v>
      </c>
      <c r="AR49" s="38">
        <f t="shared" si="0"/>
        <v>2.7027027027027026</v>
      </c>
      <c r="AS49" s="39">
        <f t="shared" si="1"/>
        <v>36</v>
      </c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1:58" x14ac:dyDescent="0.25">
      <c r="A50" s="1"/>
      <c r="B50" s="31"/>
      <c r="C50" s="51"/>
      <c r="D50" s="52"/>
      <c r="E50" s="62">
        <f>SUM(E9:E49)</f>
        <v>15</v>
      </c>
      <c r="F50" s="62">
        <f t="shared" ref="F50:AO50" si="4">SUM(F9:F49)</f>
        <v>17</v>
      </c>
      <c r="G50" s="62">
        <f t="shared" si="4"/>
        <v>19</v>
      </c>
      <c r="H50" s="62">
        <f t="shared" si="4"/>
        <v>18</v>
      </c>
      <c r="I50" s="62">
        <f t="shared" si="4"/>
        <v>20</v>
      </c>
      <c r="J50" s="62">
        <f t="shared" si="4"/>
        <v>20</v>
      </c>
      <c r="K50" s="62">
        <f t="shared" si="4"/>
        <v>8</v>
      </c>
      <c r="L50" s="62">
        <f t="shared" si="4"/>
        <v>23</v>
      </c>
      <c r="M50" s="62">
        <f t="shared" si="4"/>
        <v>3</v>
      </c>
      <c r="N50" s="62">
        <f t="shared" si="4"/>
        <v>13</v>
      </c>
      <c r="O50" s="62">
        <f t="shared" si="4"/>
        <v>15</v>
      </c>
      <c r="P50" s="62">
        <f t="shared" si="4"/>
        <v>14</v>
      </c>
      <c r="Q50" s="62">
        <f t="shared" si="4"/>
        <v>16</v>
      </c>
      <c r="R50" s="62">
        <f t="shared" si="4"/>
        <v>12</v>
      </c>
      <c r="S50" s="62">
        <f t="shared" si="4"/>
        <v>22</v>
      </c>
      <c r="T50" s="62">
        <f t="shared" si="4"/>
        <v>16</v>
      </c>
      <c r="U50" s="62">
        <f t="shared" si="4"/>
        <v>8</v>
      </c>
      <c r="V50" s="62">
        <f t="shared" si="4"/>
        <v>10</v>
      </c>
      <c r="W50" s="62">
        <f t="shared" si="4"/>
        <v>11</v>
      </c>
      <c r="X50" s="62">
        <f t="shared" si="4"/>
        <v>5</v>
      </c>
      <c r="Y50" s="62">
        <f t="shared" si="4"/>
        <v>9</v>
      </c>
      <c r="Z50" s="62">
        <f t="shared" si="4"/>
        <v>15</v>
      </c>
      <c r="AA50" s="62">
        <f t="shared" si="4"/>
        <v>12</v>
      </c>
      <c r="AB50" s="62">
        <f t="shared" si="4"/>
        <v>2</v>
      </c>
      <c r="AC50" s="62">
        <f t="shared" si="4"/>
        <v>20</v>
      </c>
      <c r="AD50" s="62">
        <f t="shared" si="4"/>
        <v>17</v>
      </c>
      <c r="AE50" s="62">
        <f t="shared" si="4"/>
        <v>18</v>
      </c>
      <c r="AF50" s="62">
        <f t="shared" si="4"/>
        <v>20</v>
      </c>
      <c r="AG50" s="62">
        <f t="shared" si="4"/>
        <v>16</v>
      </c>
      <c r="AH50" s="62">
        <f t="shared" si="4"/>
        <v>20</v>
      </c>
      <c r="AI50" s="62">
        <f t="shared" si="4"/>
        <v>16</v>
      </c>
      <c r="AJ50" s="62">
        <f t="shared" si="4"/>
        <v>17</v>
      </c>
      <c r="AK50" s="62">
        <f t="shared" si="4"/>
        <v>11</v>
      </c>
      <c r="AL50" s="62">
        <f t="shared" si="4"/>
        <v>15</v>
      </c>
      <c r="AM50" s="62">
        <f t="shared" si="4"/>
        <v>15</v>
      </c>
      <c r="AN50" s="62">
        <f t="shared" si="4"/>
        <v>14</v>
      </c>
      <c r="AO50" s="62">
        <f t="shared" si="4"/>
        <v>22</v>
      </c>
      <c r="AP50" s="66"/>
      <c r="AQ50" s="94">
        <f t="shared" si="2"/>
        <v>544</v>
      </c>
      <c r="AR50" s="38"/>
      <c r="AS50" s="39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</row>
    <row r="51" spans="1:58" x14ac:dyDescent="0.25">
      <c r="A51" s="1"/>
      <c r="B51" s="31"/>
      <c r="C51" s="67" t="s">
        <v>124</v>
      </c>
      <c r="D51" s="67"/>
      <c r="E51" s="68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38"/>
      <c r="AS51" s="39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</row>
    <row r="52" spans="1:58" ht="15" customHeight="1" x14ac:dyDescent="0.25">
      <c r="A52" s="1"/>
      <c r="B52" s="31"/>
      <c r="C52" s="71" t="s">
        <v>125</v>
      </c>
      <c r="D52" s="72" t="s">
        <v>126</v>
      </c>
      <c r="E52" s="65"/>
      <c r="F52" s="45"/>
      <c r="G52" s="63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AA52" s="37">
        <v>3</v>
      </c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81"/>
      <c r="AQ52" s="94"/>
      <c r="AR52" s="38"/>
      <c r="AS52" s="39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1:58" ht="15" customHeight="1" x14ac:dyDescent="0.25">
      <c r="A53" s="1"/>
      <c r="B53" s="31"/>
      <c r="C53" s="71" t="s">
        <v>127</v>
      </c>
      <c r="D53" s="74" t="s">
        <v>128</v>
      </c>
      <c r="E53" s="65"/>
      <c r="F53" s="45"/>
      <c r="G53" s="63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37">
        <v>1</v>
      </c>
      <c r="AA53" s="37">
        <v>1</v>
      </c>
      <c r="AB53" s="37">
        <v>1</v>
      </c>
      <c r="AC53" s="34"/>
      <c r="AD53" s="34"/>
      <c r="AE53" s="34"/>
      <c r="AF53" s="34"/>
      <c r="AG53" s="37">
        <v>1</v>
      </c>
      <c r="AH53" s="34"/>
      <c r="AI53" s="34"/>
      <c r="AJ53" s="34"/>
      <c r="AK53" s="34"/>
      <c r="AL53" s="34"/>
      <c r="AM53" s="34"/>
      <c r="AN53" s="37">
        <v>1</v>
      </c>
      <c r="AO53" s="37">
        <v>1</v>
      </c>
      <c r="AP53" s="34"/>
      <c r="AQ53" s="94"/>
      <c r="AR53" s="38"/>
      <c r="AS53" s="39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1:58" ht="15" customHeight="1" x14ac:dyDescent="0.25">
      <c r="A54" s="1"/>
      <c r="B54" s="31"/>
      <c r="C54" s="71" t="s">
        <v>129</v>
      </c>
      <c r="D54" s="74" t="s">
        <v>130</v>
      </c>
      <c r="E54" s="65"/>
      <c r="F54" s="45"/>
      <c r="G54" s="63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37">
        <v>1</v>
      </c>
      <c r="AA54" s="37">
        <v>1</v>
      </c>
      <c r="AB54" s="37">
        <v>1</v>
      </c>
      <c r="AC54" s="34"/>
      <c r="AD54" s="37">
        <v>1</v>
      </c>
      <c r="AE54" s="37">
        <v>1</v>
      </c>
      <c r="AF54" s="37">
        <v>1</v>
      </c>
      <c r="AG54" s="37">
        <v>1</v>
      </c>
      <c r="AH54" s="34"/>
      <c r="AI54" s="34"/>
      <c r="AJ54" s="34"/>
      <c r="AK54" s="37">
        <v>1</v>
      </c>
      <c r="AL54" s="34"/>
      <c r="AM54" s="37">
        <v>1</v>
      </c>
      <c r="AN54" s="34"/>
      <c r="AO54" s="37">
        <v>1</v>
      </c>
      <c r="AP54" s="34"/>
      <c r="AQ54" s="94"/>
      <c r="AR54" s="38"/>
      <c r="AS54" s="39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1:58" ht="15" customHeight="1" x14ac:dyDescent="0.25">
      <c r="A55" s="1"/>
      <c r="B55" s="31"/>
      <c r="C55" s="71" t="s">
        <v>131</v>
      </c>
      <c r="D55" s="74" t="s">
        <v>130</v>
      </c>
      <c r="E55" s="65"/>
      <c r="F55" s="45"/>
      <c r="G55" s="63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37">
        <v>1</v>
      </c>
      <c r="AA55" s="37">
        <v>1</v>
      </c>
      <c r="AB55" s="34"/>
      <c r="AC55" s="34"/>
      <c r="AD55" s="37">
        <v>1</v>
      </c>
      <c r="AE55" s="37">
        <v>1</v>
      </c>
      <c r="AF55" s="34"/>
      <c r="AG55" s="37">
        <v>1</v>
      </c>
      <c r="AH55" s="37">
        <v>1</v>
      </c>
      <c r="AI55" s="34"/>
      <c r="AJ55" s="34"/>
      <c r="AK55" s="34"/>
      <c r="AL55" s="34"/>
      <c r="AM55" s="34"/>
      <c r="AN55" s="34"/>
      <c r="AO55" s="34"/>
      <c r="AP55" s="34"/>
      <c r="AQ55" s="94"/>
      <c r="AR55" s="38"/>
      <c r="AS55" s="39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pans="1:58" ht="15" customHeight="1" x14ac:dyDescent="0.25">
      <c r="A56" s="1"/>
      <c r="B56" s="31"/>
      <c r="C56" s="71"/>
      <c r="D56" s="72"/>
      <c r="E56" s="65"/>
      <c r="F56" s="45"/>
      <c r="G56" s="63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65">
        <v>2</v>
      </c>
      <c r="AA56" s="65">
        <v>1</v>
      </c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94"/>
      <c r="AR56" s="38"/>
      <c r="AS56" s="39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</row>
    <row r="57" spans="1:58" ht="15" customHeight="1" thickBot="1" x14ac:dyDescent="0.3">
      <c r="A57" s="1"/>
      <c r="B57" s="75"/>
      <c r="C57" s="71" t="s">
        <v>132</v>
      </c>
      <c r="D57" s="74" t="s">
        <v>133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81"/>
      <c r="AC57" s="37">
        <v>1</v>
      </c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37">
        <v>1</v>
      </c>
      <c r="AO57" s="81"/>
      <c r="AP57" s="76"/>
      <c r="AQ57" s="94"/>
      <c r="AR57" s="77"/>
      <c r="AS57" s="78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</row>
    <row r="58" spans="1:58" ht="15" customHeight="1" x14ac:dyDescent="0.25">
      <c r="A58" s="1"/>
      <c r="B58" s="79"/>
      <c r="C58" s="71" t="s">
        <v>134</v>
      </c>
      <c r="D58" s="74" t="s">
        <v>133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37">
        <v>1</v>
      </c>
      <c r="AG58" s="80"/>
      <c r="AH58" s="80"/>
      <c r="AI58" s="80"/>
      <c r="AJ58" s="80"/>
      <c r="AK58" s="80"/>
      <c r="AL58" s="80"/>
      <c r="AM58" s="80"/>
      <c r="AN58" s="37">
        <v>1</v>
      </c>
      <c r="AO58" s="80"/>
      <c r="AP58" s="80"/>
      <c r="AQ58" s="94"/>
      <c r="AR58" s="82"/>
      <c r="AS58" s="2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</row>
    <row r="59" spans="1:58" ht="15" customHeight="1" x14ac:dyDescent="0.25">
      <c r="A59" s="1"/>
      <c r="B59" s="79"/>
      <c r="C59" s="71" t="s">
        <v>135</v>
      </c>
      <c r="D59" s="74" t="s">
        <v>136</v>
      </c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37">
        <v>1</v>
      </c>
      <c r="AD59" s="80"/>
      <c r="AE59" s="80"/>
      <c r="AF59" s="37">
        <v>1</v>
      </c>
      <c r="AG59" s="80"/>
      <c r="AH59" s="80"/>
      <c r="AI59" s="80"/>
      <c r="AJ59" s="80"/>
      <c r="AK59" s="80"/>
      <c r="AL59" s="80"/>
      <c r="AM59" s="80"/>
      <c r="AN59" s="37">
        <v>1</v>
      </c>
      <c r="AO59" s="80"/>
      <c r="AP59" s="80"/>
      <c r="AQ59" s="94"/>
      <c r="AR59" s="82"/>
      <c r="AS59" s="2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</row>
    <row r="60" spans="1:58" ht="15" customHeight="1" x14ac:dyDescent="0.25">
      <c r="A60" s="1"/>
      <c r="B60" s="83"/>
      <c r="C60" s="71" t="s">
        <v>146</v>
      </c>
      <c r="D60" s="74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93"/>
      <c r="AB60" s="93"/>
      <c r="AC60" s="93"/>
      <c r="AD60" s="37">
        <v>1</v>
      </c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94"/>
      <c r="AR60" s="82"/>
      <c r="AS60" s="2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</row>
    <row r="61" spans="1:58" ht="15" customHeight="1" x14ac:dyDescent="0.25">
      <c r="A61" s="1"/>
      <c r="B61" s="83"/>
      <c r="C61" s="71" t="s">
        <v>147</v>
      </c>
      <c r="D61" s="74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93"/>
      <c r="AB61" s="93"/>
      <c r="AC61" s="93"/>
      <c r="AD61" s="37">
        <v>1</v>
      </c>
      <c r="AE61" s="81"/>
      <c r="AF61" s="81"/>
      <c r="AG61" s="81"/>
      <c r="AH61" s="37">
        <v>1</v>
      </c>
      <c r="AI61" s="81"/>
      <c r="AJ61" s="81"/>
      <c r="AK61" s="81"/>
      <c r="AL61" s="81"/>
      <c r="AM61" s="81"/>
      <c r="AN61" s="81"/>
      <c r="AO61" s="81"/>
      <c r="AP61" s="81"/>
      <c r="AQ61" s="94"/>
      <c r="AR61" s="82"/>
      <c r="AS61" s="2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58" ht="15" customHeight="1" x14ac:dyDescent="0.25">
      <c r="A62" s="1"/>
      <c r="B62" s="83"/>
      <c r="C62" s="71" t="s">
        <v>155</v>
      </c>
      <c r="D62" s="74" t="s">
        <v>154</v>
      </c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93"/>
      <c r="AB62" s="93"/>
      <c r="AC62" s="93"/>
      <c r="AD62" s="34"/>
      <c r="AE62" s="81"/>
      <c r="AF62" s="37">
        <v>1</v>
      </c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94"/>
      <c r="AR62" s="82"/>
      <c r="AS62" s="2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pans="1:58" ht="15" customHeight="1" x14ac:dyDescent="0.25">
      <c r="A63" s="1"/>
      <c r="B63" s="83"/>
      <c r="C63" s="71" t="s">
        <v>156</v>
      </c>
      <c r="D63" s="74" t="s">
        <v>157</v>
      </c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93"/>
      <c r="AB63" s="93"/>
      <c r="AC63" s="93"/>
      <c r="AD63" s="34"/>
      <c r="AE63" s="81"/>
      <c r="AF63" s="37">
        <v>1</v>
      </c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94"/>
      <c r="AR63" s="82"/>
      <c r="AS63" s="2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</row>
    <row r="64" spans="1:58" ht="15" customHeight="1" x14ac:dyDescent="0.25">
      <c r="A64" s="1"/>
      <c r="B64" s="83"/>
      <c r="C64" s="71" t="s">
        <v>158</v>
      </c>
      <c r="D64" s="74" t="s">
        <v>159</v>
      </c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93"/>
      <c r="AB64" s="93"/>
      <c r="AC64" s="93"/>
      <c r="AD64" s="34"/>
      <c r="AE64" s="81"/>
      <c r="AF64" s="37">
        <v>1</v>
      </c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94"/>
      <c r="AR64" s="82"/>
      <c r="AS64" s="2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</row>
    <row r="65" spans="1:58" ht="15" customHeight="1" x14ac:dyDescent="0.25">
      <c r="A65" s="1"/>
      <c r="B65" s="83"/>
      <c r="C65" s="71" t="s">
        <v>181</v>
      </c>
      <c r="D65" s="74" t="s">
        <v>167</v>
      </c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93"/>
      <c r="AB65" s="93"/>
      <c r="AC65" s="93"/>
      <c r="AD65" s="34"/>
      <c r="AE65" s="81"/>
      <c r="AF65" s="81"/>
      <c r="AG65" s="81"/>
      <c r="AH65" s="81"/>
      <c r="AI65" s="81"/>
      <c r="AJ65" s="37">
        <v>1</v>
      </c>
      <c r="AK65" s="81"/>
      <c r="AL65" s="81"/>
      <c r="AM65" s="81"/>
      <c r="AN65" s="81"/>
      <c r="AO65" s="37">
        <v>1</v>
      </c>
      <c r="AP65" s="81"/>
      <c r="AQ65" s="94"/>
      <c r="AR65" s="82"/>
      <c r="AS65" s="2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</row>
    <row r="66" spans="1:58" ht="15" customHeight="1" x14ac:dyDescent="0.25">
      <c r="A66" s="1"/>
      <c r="B66" s="83"/>
      <c r="C66" s="84" t="s">
        <v>137</v>
      </c>
      <c r="D66" s="84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81"/>
      <c r="AA66" s="65">
        <v>2</v>
      </c>
      <c r="AB66" s="65">
        <v>2</v>
      </c>
      <c r="AC66" s="34"/>
      <c r="AD66" s="81"/>
      <c r="AE66" s="81"/>
      <c r="AF66" s="81"/>
      <c r="AG66" s="37">
        <v>1</v>
      </c>
      <c r="AH66" s="81"/>
      <c r="AI66" s="81"/>
      <c r="AJ66" s="81"/>
      <c r="AK66" s="81"/>
      <c r="AL66" s="81"/>
      <c r="AM66" s="81"/>
      <c r="AN66" s="81"/>
      <c r="AO66" s="81"/>
      <c r="AP66" s="81"/>
      <c r="AQ66" s="94"/>
      <c r="AR66" s="85"/>
      <c r="AS66" s="2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</row>
    <row r="67" spans="1:58" ht="15.75" thickBot="1" x14ac:dyDescent="0.3">
      <c r="A67" s="1"/>
      <c r="B67" s="83"/>
      <c r="C67" s="86"/>
      <c r="D67" s="87" t="s">
        <v>138</v>
      </c>
      <c r="E67" s="88">
        <f t="shared" ref="E67:P67" si="5">SUM(E9:E49)</f>
        <v>15</v>
      </c>
      <c r="F67" s="88">
        <f t="shared" si="5"/>
        <v>17</v>
      </c>
      <c r="G67" s="88">
        <f t="shared" si="5"/>
        <v>19</v>
      </c>
      <c r="H67" s="88">
        <f t="shared" si="5"/>
        <v>18</v>
      </c>
      <c r="I67" s="88">
        <f t="shared" si="5"/>
        <v>20</v>
      </c>
      <c r="J67" s="88">
        <f t="shared" si="5"/>
        <v>20</v>
      </c>
      <c r="K67" s="88">
        <f t="shared" si="5"/>
        <v>8</v>
      </c>
      <c r="L67" s="88">
        <f t="shared" si="5"/>
        <v>23</v>
      </c>
      <c r="M67" s="88">
        <f t="shared" si="5"/>
        <v>3</v>
      </c>
      <c r="N67" s="88">
        <f t="shared" si="5"/>
        <v>13</v>
      </c>
      <c r="O67" s="88">
        <f t="shared" si="5"/>
        <v>15</v>
      </c>
      <c r="P67" s="88">
        <f t="shared" si="5"/>
        <v>14</v>
      </c>
      <c r="Q67" s="88">
        <f>SUM(V50)</f>
        <v>10</v>
      </c>
      <c r="R67" s="88">
        <f t="shared" ref="R67:Y67" si="6">SUM(R9:R49)</f>
        <v>12</v>
      </c>
      <c r="S67" s="88">
        <f t="shared" si="6"/>
        <v>22</v>
      </c>
      <c r="T67" s="88">
        <f t="shared" si="6"/>
        <v>16</v>
      </c>
      <c r="U67" s="88">
        <f t="shared" si="6"/>
        <v>8</v>
      </c>
      <c r="V67" s="88">
        <f t="shared" si="6"/>
        <v>10</v>
      </c>
      <c r="W67" s="88">
        <f t="shared" si="6"/>
        <v>11</v>
      </c>
      <c r="X67" s="88">
        <f t="shared" si="6"/>
        <v>5</v>
      </c>
      <c r="Y67" s="88">
        <f t="shared" si="6"/>
        <v>9</v>
      </c>
      <c r="Z67" s="91">
        <f>SUM(Z9:Z56)</f>
        <v>35</v>
      </c>
      <c r="AA67" s="91">
        <f>SUM(AA9:AA56)</f>
        <v>31</v>
      </c>
      <c r="AB67" s="91">
        <f t="shared" ref="AB67:AO67" si="7">SUM(AB9:AB66)</f>
        <v>8</v>
      </c>
      <c r="AC67" s="91">
        <f t="shared" si="7"/>
        <v>42</v>
      </c>
      <c r="AD67" s="91">
        <f t="shared" si="7"/>
        <v>38</v>
      </c>
      <c r="AE67" s="92">
        <f t="shared" si="7"/>
        <v>38</v>
      </c>
      <c r="AF67" s="92">
        <f t="shared" si="7"/>
        <v>46</v>
      </c>
      <c r="AG67" s="92">
        <f t="shared" si="7"/>
        <v>36</v>
      </c>
      <c r="AH67" s="92">
        <f t="shared" si="7"/>
        <v>42</v>
      </c>
      <c r="AI67" s="92">
        <f t="shared" si="7"/>
        <v>32</v>
      </c>
      <c r="AJ67" s="92">
        <f t="shared" si="7"/>
        <v>35</v>
      </c>
      <c r="AK67" s="92">
        <f t="shared" si="7"/>
        <v>23</v>
      </c>
      <c r="AL67" s="92">
        <f t="shared" si="7"/>
        <v>30</v>
      </c>
      <c r="AM67" s="92">
        <f t="shared" si="7"/>
        <v>31</v>
      </c>
      <c r="AN67" s="92">
        <f t="shared" si="7"/>
        <v>32</v>
      </c>
      <c r="AO67" s="92">
        <f t="shared" si="7"/>
        <v>47</v>
      </c>
      <c r="AP67" s="92"/>
      <c r="AQ67" s="73"/>
      <c r="AR67" s="85"/>
      <c r="AS67" s="2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</row>
    <row r="68" spans="1:58" x14ac:dyDescent="0.25">
      <c r="A68" s="1"/>
      <c r="B68" s="83"/>
      <c r="C68" s="89"/>
      <c r="D68" s="89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85"/>
      <c r="AS68" s="2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</row>
    <row r="69" spans="1:58" x14ac:dyDescent="0.25">
      <c r="A69" s="1"/>
      <c r="B69" s="83"/>
      <c r="C69" s="89"/>
      <c r="D69" s="89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85"/>
      <c r="AS69" s="2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</row>
  </sheetData>
  <mergeCells count="3">
    <mergeCell ref="AQ4:AQ7"/>
    <mergeCell ref="E5:E7"/>
    <mergeCell ref="B6:D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ORLANDO</cp:lastModifiedBy>
  <dcterms:created xsi:type="dcterms:W3CDTF">2018-08-14T02:20:22Z</dcterms:created>
  <dcterms:modified xsi:type="dcterms:W3CDTF">2018-12-03T11:26:19Z</dcterms:modified>
</cp:coreProperties>
</file>